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\OneDrive\Documents\"/>
    </mc:Choice>
  </mc:AlternateContent>
  <xr:revisionPtr revIDLastSave="0" documentId="13_ncr:1_{646B1A04-91D0-42C1-9EDF-CF77E0F8E475}" xr6:coauthVersionLast="47" xr6:coauthVersionMax="47" xr10:uidLastSave="{00000000-0000-0000-0000-000000000000}"/>
  <bookViews>
    <workbookView xWindow="1470" yWindow="2115" windowWidth="13043" windowHeight="11423" xr2:uid="{481705C8-927B-4C1D-AF7E-EEDC7671AD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" i="1" l="1"/>
  <c r="AD37" i="1"/>
  <c r="AD38" i="1"/>
  <c r="AD39" i="1"/>
  <c r="AD40" i="1"/>
  <c r="AD41" i="1"/>
  <c r="AD42" i="1"/>
  <c r="AD43" i="1"/>
  <c r="AF43" i="1" s="1"/>
  <c r="AD44" i="1"/>
  <c r="AD45" i="1"/>
  <c r="AD46" i="1"/>
  <c r="AD47" i="1"/>
  <c r="AD48" i="1"/>
  <c r="AD49" i="1"/>
  <c r="AD50" i="1"/>
  <c r="AD51" i="1"/>
  <c r="AF51" i="1" s="1"/>
  <c r="AD52" i="1"/>
  <c r="AD53" i="1"/>
  <c r="AD54" i="1"/>
  <c r="AD55" i="1"/>
  <c r="AD56" i="1"/>
  <c r="AD57" i="1"/>
  <c r="AD58" i="1"/>
  <c r="AD59" i="1"/>
  <c r="AF59" i="1" s="1"/>
  <c r="AD60" i="1"/>
  <c r="AD61" i="1"/>
  <c r="AD62" i="1"/>
  <c r="AD63" i="1"/>
  <c r="AD64" i="1"/>
  <c r="AD65" i="1"/>
  <c r="AD66" i="1"/>
  <c r="AD67" i="1"/>
  <c r="AD68" i="1"/>
  <c r="AD35" i="1"/>
  <c r="Y36" i="1"/>
  <c r="Y37" i="1"/>
  <c r="Y38" i="1"/>
  <c r="Y39" i="1"/>
  <c r="Y40" i="1"/>
  <c r="Z40" i="1" s="1"/>
  <c r="Y41" i="1"/>
  <c r="Y42" i="1"/>
  <c r="Y43" i="1"/>
  <c r="Z43" i="1" s="1"/>
  <c r="Y44" i="1"/>
  <c r="Y45" i="1"/>
  <c r="Y46" i="1"/>
  <c r="Y47" i="1"/>
  <c r="Y48" i="1"/>
  <c r="Z48" i="1" s="1"/>
  <c r="Y49" i="1"/>
  <c r="Y50" i="1"/>
  <c r="Y51" i="1"/>
  <c r="Z51" i="1" s="1"/>
  <c r="Y52" i="1"/>
  <c r="Y53" i="1"/>
  <c r="Y54" i="1"/>
  <c r="Y55" i="1"/>
  <c r="Y56" i="1"/>
  <c r="AA56" i="1" s="1"/>
  <c r="Y57" i="1"/>
  <c r="Y58" i="1"/>
  <c r="Y59" i="1"/>
  <c r="Z59" i="1" s="1"/>
  <c r="Y35" i="1"/>
  <c r="N4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K127" i="1"/>
  <c r="L127" i="1"/>
  <c r="M127" i="1"/>
  <c r="N127" i="1"/>
  <c r="O127" i="1"/>
  <c r="P127" i="1"/>
  <c r="Q127" i="1"/>
  <c r="R127" i="1"/>
  <c r="S127" i="1"/>
  <c r="T127" i="1"/>
  <c r="U127" i="1"/>
  <c r="J127" i="1"/>
  <c r="J97" i="1"/>
  <c r="K97" i="1"/>
  <c r="L97" i="1"/>
  <c r="M97" i="1"/>
  <c r="N97" i="1"/>
  <c r="O97" i="1"/>
  <c r="P97" i="1"/>
  <c r="Q97" i="1"/>
  <c r="R97" i="1"/>
  <c r="S97" i="1"/>
  <c r="T97" i="1"/>
  <c r="U97" i="1"/>
  <c r="J98" i="1"/>
  <c r="K98" i="1"/>
  <c r="L98" i="1"/>
  <c r="M98" i="1"/>
  <c r="N98" i="1"/>
  <c r="O98" i="1"/>
  <c r="P98" i="1"/>
  <c r="Q98" i="1"/>
  <c r="R98" i="1"/>
  <c r="S98" i="1"/>
  <c r="T98" i="1"/>
  <c r="U98" i="1"/>
  <c r="J99" i="1"/>
  <c r="K99" i="1"/>
  <c r="L99" i="1"/>
  <c r="M99" i="1"/>
  <c r="N99" i="1"/>
  <c r="O99" i="1"/>
  <c r="P99" i="1"/>
  <c r="Q99" i="1"/>
  <c r="R99" i="1"/>
  <c r="S99" i="1"/>
  <c r="T99" i="1"/>
  <c r="U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K96" i="1"/>
  <c r="L96" i="1"/>
  <c r="M96" i="1"/>
  <c r="N96" i="1"/>
  <c r="O96" i="1"/>
  <c r="P96" i="1"/>
  <c r="Q96" i="1"/>
  <c r="R96" i="1"/>
  <c r="S96" i="1"/>
  <c r="T96" i="1"/>
  <c r="U96" i="1"/>
  <c r="J96" i="1"/>
  <c r="J35" i="1"/>
  <c r="K35" i="1"/>
  <c r="L35" i="1"/>
  <c r="M35" i="1"/>
  <c r="N35" i="1"/>
  <c r="O35" i="1"/>
  <c r="P35" i="1"/>
  <c r="Q35" i="1"/>
  <c r="R35" i="1"/>
  <c r="S35" i="1"/>
  <c r="T35" i="1"/>
  <c r="U35" i="1"/>
  <c r="J36" i="1"/>
  <c r="K36" i="1"/>
  <c r="L36" i="1"/>
  <c r="M36" i="1"/>
  <c r="N36" i="1"/>
  <c r="O36" i="1"/>
  <c r="P36" i="1"/>
  <c r="Q36" i="1"/>
  <c r="R36" i="1"/>
  <c r="S36" i="1"/>
  <c r="T36" i="1"/>
  <c r="U36" i="1"/>
  <c r="J37" i="1"/>
  <c r="K37" i="1"/>
  <c r="L37" i="1"/>
  <c r="M37" i="1"/>
  <c r="N37" i="1"/>
  <c r="O37" i="1"/>
  <c r="P37" i="1"/>
  <c r="Q37" i="1"/>
  <c r="R37" i="1"/>
  <c r="S37" i="1"/>
  <c r="T37" i="1"/>
  <c r="U37" i="1"/>
  <c r="J38" i="1"/>
  <c r="K38" i="1"/>
  <c r="L38" i="1"/>
  <c r="M38" i="1"/>
  <c r="N38" i="1"/>
  <c r="O38" i="1"/>
  <c r="P38" i="1"/>
  <c r="Q38" i="1"/>
  <c r="R38" i="1"/>
  <c r="S38" i="1"/>
  <c r="T38" i="1"/>
  <c r="U38" i="1"/>
  <c r="J39" i="1"/>
  <c r="K39" i="1"/>
  <c r="L39" i="1"/>
  <c r="M39" i="1"/>
  <c r="N39" i="1"/>
  <c r="O39" i="1"/>
  <c r="P39" i="1"/>
  <c r="Q39" i="1"/>
  <c r="R39" i="1"/>
  <c r="S39" i="1"/>
  <c r="T39" i="1"/>
  <c r="U39" i="1"/>
  <c r="J40" i="1"/>
  <c r="K40" i="1"/>
  <c r="L40" i="1"/>
  <c r="M40" i="1"/>
  <c r="N40" i="1"/>
  <c r="O40" i="1"/>
  <c r="P40" i="1"/>
  <c r="Q40" i="1"/>
  <c r="R40" i="1"/>
  <c r="S40" i="1"/>
  <c r="T40" i="1"/>
  <c r="U40" i="1"/>
  <c r="J41" i="1"/>
  <c r="K41" i="1"/>
  <c r="L41" i="1"/>
  <c r="M41" i="1"/>
  <c r="N41" i="1"/>
  <c r="O41" i="1"/>
  <c r="P41" i="1"/>
  <c r="Q41" i="1"/>
  <c r="R41" i="1"/>
  <c r="S41" i="1"/>
  <c r="T41" i="1"/>
  <c r="U41" i="1"/>
  <c r="J42" i="1"/>
  <c r="K42" i="1"/>
  <c r="L42" i="1"/>
  <c r="M42" i="1"/>
  <c r="N42" i="1"/>
  <c r="O42" i="1"/>
  <c r="P42" i="1"/>
  <c r="Q42" i="1"/>
  <c r="R42" i="1"/>
  <c r="S42" i="1"/>
  <c r="T42" i="1"/>
  <c r="U42" i="1"/>
  <c r="J43" i="1"/>
  <c r="K43" i="1"/>
  <c r="L43" i="1"/>
  <c r="M43" i="1"/>
  <c r="N43" i="1"/>
  <c r="O43" i="1"/>
  <c r="P43" i="1"/>
  <c r="Q43" i="1"/>
  <c r="R43" i="1"/>
  <c r="S43" i="1"/>
  <c r="T43" i="1"/>
  <c r="U43" i="1"/>
  <c r="J44" i="1"/>
  <c r="K44" i="1"/>
  <c r="L44" i="1"/>
  <c r="M44" i="1"/>
  <c r="N44" i="1"/>
  <c r="O44" i="1"/>
  <c r="P44" i="1"/>
  <c r="Q44" i="1"/>
  <c r="R44" i="1"/>
  <c r="S44" i="1"/>
  <c r="T44" i="1"/>
  <c r="U44" i="1"/>
  <c r="J45" i="1"/>
  <c r="K45" i="1"/>
  <c r="L45" i="1"/>
  <c r="M45" i="1"/>
  <c r="N45" i="1"/>
  <c r="O45" i="1"/>
  <c r="P45" i="1"/>
  <c r="Q45" i="1"/>
  <c r="R45" i="1"/>
  <c r="S45" i="1"/>
  <c r="T45" i="1"/>
  <c r="U45" i="1"/>
  <c r="J46" i="1"/>
  <c r="K46" i="1"/>
  <c r="L46" i="1"/>
  <c r="M46" i="1"/>
  <c r="N46" i="1"/>
  <c r="O46" i="1"/>
  <c r="P46" i="1"/>
  <c r="Q46" i="1"/>
  <c r="R46" i="1"/>
  <c r="S46" i="1"/>
  <c r="T46" i="1"/>
  <c r="U46" i="1"/>
  <c r="J47" i="1"/>
  <c r="K47" i="1"/>
  <c r="L47" i="1"/>
  <c r="M47" i="1"/>
  <c r="N47" i="1"/>
  <c r="O47" i="1"/>
  <c r="P47" i="1"/>
  <c r="Q47" i="1"/>
  <c r="R47" i="1"/>
  <c r="S47" i="1"/>
  <c r="T47" i="1"/>
  <c r="U47" i="1"/>
  <c r="J48" i="1"/>
  <c r="K48" i="1"/>
  <c r="L48" i="1"/>
  <c r="M48" i="1"/>
  <c r="O48" i="1"/>
  <c r="P48" i="1"/>
  <c r="Q48" i="1"/>
  <c r="R48" i="1"/>
  <c r="S48" i="1"/>
  <c r="T48" i="1"/>
  <c r="U48" i="1"/>
  <c r="J49" i="1"/>
  <c r="K49" i="1"/>
  <c r="L49" i="1"/>
  <c r="M49" i="1"/>
  <c r="N49" i="1"/>
  <c r="O49" i="1"/>
  <c r="P49" i="1"/>
  <c r="Q49" i="1"/>
  <c r="R49" i="1"/>
  <c r="S49" i="1"/>
  <c r="T49" i="1"/>
  <c r="U49" i="1"/>
  <c r="J50" i="1"/>
  <c r="K50" i="1"/>
  <c r="L50" i="1"/>
  <c r="M50" i="1"/>
  <c r="N50" i="1"/>
  <c r="O50" i="1"/>
  <c r="P50" i="1"/>
  <c r="Q50" i="1"/>
  <c r="R50" i="1"/>
  <c r="S50" i="1"/>
  <c r="T50" i="1"/>
  <c r="U50" i="1"/>
  <c r="J51" i="1"/>
  <c r="K51" i="1"/>
  <c r="L51" i="1"/>
  <c r="M51" i="1"/>
  <c r="N51" i="1"/>
  <c r="O51" i="1"/>
  <c r="P51" i="1"/>
  <c r="Q51" i="1"/>
  <c r="R51" i="1"/>
  <c r="S51" i="1"/>
  <c r="T51" i="1"/>
  <c r="U51" i="1"/>
  <c r="J52" i="1"/>
  <c r="K52" i="1"/>
  <c r="L52" i="1"/>
  <c r="M52" i="1"/>
  <c r="N52" i="1"/>
  <c r="O52" i="1"/>
  <c r="P52" i="1"/>
  <c r="Q52" i="1"/>
  <c r="R52" i="1"/>
  <c r="S52" i="1"/>
  <c r="T52" i="1"/>
  <c r="U52" i="1"/>
  <c r="J53" i="1"/>
  <c r="K53" i="1"/>
  <c r="L53" i="1"/>
  <c r="M53" i="1"/>
  <c r="N53" i="1"/>
  <c r="O53" i="1"/>
  <c r="P53" i="1"/>
  <c r="Q53" i="1"/>
  <c r="R53" i="1"/>
  <c r="S53" i="1"/>
  <c r="T53" i="1"/>
  <c r="U53" i="1"/>
  <c r="J54" i="1"/>
  <c r="K54" i="1"/>
  <c r="L54" i="1"/>
  <c r="M54" i="1"/>
  <c r="N54" i="1"/>
  <c r="O54" i="1"/>
  <c r="P54" i="1"/>
  <c r="Q54" i="1"/>
  <c r="R54" i="1"/>
  <c r="S54" i="1"/>
  <c r="T54" i="1"/>
  <c r="U54" i="1"/>
  <c r="J55" i="1"/>
  <c r="K55" i="1"/>
  <c r="L55" i="1"/>
  <c r="M55" i="1"/>
  <c r="N55" i="1"/>
  <c r="O55" i="1"/>
  <c r="P55" i="1"/>
  <c r="Q55" i="1"/>
  <c r="R55" i="1"/>
  <c r="S55" i="1"/>
  <c r="T55" i="1"/>
  <c r="U55" i="1"/>
  <c r="J56" i="1"/>
  <c r="K56" i="1"/>
  <c r="L56" i="1"/>
  <c r="M56" i="1"/>
  <c r="N56" i="1"/>
  <c r="O56" i="1"/>
  <c r="P56" i="1"/>
  <c r="Q56" i="1"/>
  <c r="R56" i="1"/>
  <c r="S56" i="1"/>
  <c r="T56" i="1"/>
  <c r="U56" i="1"/>
  <c r="J57" i="1"/>
  <c r="K57" i="1"/>
  <c r="L57" i="1"/>
  <c r="M57" i="1"/>
  <c r="N57" i="1"/>
  <c r="O57" i="1"/>
  <c r="P57" i="1"/>
  <c r="Q57" i="1"/>
  <c r="R57" i="1"/>
  <c r="S57" i="1"/>
  <c r="T57" i="1"/>
  <c r="U57" i="1"/>
  <c r="K34" i="1"/>
  <c r="L34" i="1"/>
  <c r="M34" i="1"/>
  <c r="N34" i="1"/>
  <c r="O34" i="1"/>
  <c r="P34" i="1"/>
  <c r="Q34" i="1"/>
  <c r="R34" i="1"/>
  <c r="S34" i="1"/>
  <c r="T34" i="1"/>
  <c r="U34" i="1"/>
  <c r="J34" i="1"/>
  <c r="BH12" i="1"/>
  <c r="AS12" i="1" s="1"/>
  <c r="BC22" i="1"/>
  <c r="AN22" i="1" s="1"/>
  <c r="BA16" i="1"/>
  <c r="AL16" i="1" s="1"/>
  <c r="AY7" i="1"/>
  <c r="AJ7" i="1" s="1"/>
  <c r="AX7" i="1"/>
  <c r="AI7" i="1" s="1"/>
  <c r="AZ7" i="1"/>
  <c r="AK7" i="1" s="1"/>
  <c r="BA7" i="1"/>
  <c r="AL7" i="1" s="1"/>
  <c r="BB7" i="1"/>
  <c r="AM7" i="1" s="1"/>
  <c r="BC7" i="1"/>
  <c r="AN7" i="1" s="1"/>
  <c r="BD7" i="1"/>
  <c r="AO7" i="1" s="1"/>
  <c r="BE7" i="1"/>
  <c r="AP7" i="1" s="1"/>
  <c r="BF7" i="1"/>
  <c r="AQ7" i="1" s="1"/>
  <c r="BG7" i="1"/>
  <c r="AR7" i="1" s="1"/>
  <c r="BH7" i="1"/>
  <c r="AS7" i="1" s="1"/>
  <c r="BI7" i="1"/>
  <c r="AT7" i="1" s="1"/>
  <c r="AX8" i="1"/>
  <c r="AI8" i="1" s="1"/>
  <c r="AY8" i="1"/>
  <c r="AJ8" i="1" s="1"/>
  <c r="AZ8" i="1"/>
  <c r="AK8" i="1" s="1"/>
  <c r="BA8" i="1"/>
  <c r="AL8" i="1" s="1"/>
  <c r="BB8" i="1"/>
  <c r="AM8" i="1" s="1"/>
  <c r="BC8" i="1"/>
  <c r="AN8" i="1" s="1"/>
  <c r="BD8" i="1"/>
  <c r="AO8" i="1" s="1"/>
  <c r="BE8" i="1"/>
  <c r="AP8" i="1" s="1"/>
  <c r="BF8" i="1"/>
  <c r="AQ8" i="1" s="1"/>
  <c r="BG8" i="1"/>
  <c r="AR8" i="1" s="1"/>
  <c r="BH8" i="1"/>
  <c r="AS8" i="1" s="1"/>
  <c r="BI8" i="1"/>
  <c r="AT8" i="1" s="1"/>
  <c r="AX9" i="1"/>
  <c r="AI9" i="1" s="1"/>
  <c r="AY9" i="1"/>
  <c r="AJ9" i="1" s="1"/>
  <c r="AZ9" i="1"/>
  <c r="AK9" i="1" s="1"/>
  <c r="BA9" i="1"/>
  <c r="AL9" i="1" s="1"/>
  <c r="BB9" i="1"/>
  <c r="AM9" i="1" s="1"/>
  <c r="BC9" i="1"/>
  <c r="AN9" i="1" s="1"/>
  <c r="BD9" i="1"/>
  <c r="AO9" i="1" s="1"/>
  <c r="BE9" i="1"/>
  <c r="AP9" i="1" s="1"/>
  <c r="BF9" i="1"/>
  <c r="AQ9" i="1" s="1"/>
  <c r="BG9" i="1"/>
  <c r="AR9" i="1" s="1"/>
  <c r="BH9" i="1"/>
  <c r="AS9" i="1" s="1"/>
  <c r="BI9" i="1"/>
  <c r="AT9" i="1" s="1"/>
  <c r="AX10" i="1"/>
  <c r="AI10" i="1" s="1"/>
  <c r="AY10" i="1"/>
  <c r="AJ10" i="1" s="1"/>
  <c r="AZ10" i="1"/>
  <c r="AK10" i="1" s="1"/>
  <c r="BA10" i="1"/>
  <c r="AL10" i="1" s="1"/>
  <c r="BB10" i="1"/>
  <c r="AM10" i="1" s="1"/>
  <c r="BC10" i="1"/>
  <c r="AN10" i="1" s="1"/>
  <c r="BD10" i="1"/>
  <c r="AO10" i="1" s="1"/>
  <c r="BE10" i="1"/>
  <c r="AP10" i="1" s="1"/>
  <c r="BF10" i="1"/>
  <c r="AQ10" i="1" s="1"/>
  <c r="BG10" i="1"/>
  <c r="AR10" i="1" s="1"/>
  <c r="BH10" i="1"/>
  <c r="AS10" i="1" s="1"/>
  <c r="BI10" i="1"/>
  <c r="AT10" i="1" s="1"/>
  <c r="AX11" i="1"/>
  <c r="AI11" i="1" s="1"/>
  <c r="AY11" i="1"/>
  <c r="AJ11" i="1" s="1"/>
  <c r="AZ11" i="1"/>
  <c r="AK11" i="1" s="1"/>
  <c r="BA11" i="1"/>
  <c r="AL11" i="1" s="1"/>
  <c r="BB11" i="1"/>
  <c r="AM11" i="1" s="1"/>
  <c r="BC11" i="1"/>
  <c r="AN11" i="1" s="1"/>
  <c r="BD11" i="1"/>
  <c r="AO11" i="1" s="1"/>
  <c r="BE11" i="1"/>
  <c r="AP11" i="1" s="1"/>
  <c r="BF11" i="1"/>
  <c r="AQ11" i="1" s="1"/>
  <c r="BG11" i="1"/>
  <c r="AR11" i="1" s="1"/>
  <c r="BH11" i="1"/>
  <c r="AS11" i="1" s="1"/>
  <c r="BI11" i="1"/>
  <c r="AT11" i="1" s="1"/>
  <c r="AX12" i="1"/>
  <c r="AI12" i="1" s="1"/>
  <c r="AY12" i="1"/>
  <c r="AJ12" i="1" s="1"/>
  <c r="AZ12" i="1"/>
  <c r="AK12" i="1" s="1"/>
  <c r="BA12" i="1"/>
  <c r="AL12" i="1" s="1"/>
  <c r="BB12" i="1"/>
  <c r="AM12" i="1" s="1"/>
  <c r="BC12" i="1"/>
  <c r="AN12" i="1" s="1"/>
  <c r="BD12" i="1"/>
  <c r="AO12" i="1" s="1"/>
  <c r="BE12" i="1"/>
  <c r="AP12" i="1" s="1"/>
  <c r="BF12" i="1"/>
  <c r="AQ12" i="1" s="1"/>
  <c r="BG12" i="1"/>
  <c r="AR12" i="1" s="1"/>
  <c r="BI12" i="1"/>
  <c r="AT12" i="1" s="1"/>
  <c r="AX13" i="1"/>
  <c r="AI13" i="1" s="1"/>
  <c r="AY13" i="1"/>
  <c r="AJ13" i="1" s="1"/>
  <c r="AZ13" i="1"/>
  <c r="AK13" i="1" s="1"/>
  <c r="BA13" i="1"/>
  <c r="AL13" i="1" s="1"/>
  <c r="BB13" i="1"/>
  <c r="AM13" i="1" s="1"/>
  <c r="BC13" i="1"/>
  <c r="AN13" i="1" s="1"/>
  <c r="BD13" i="1"/>
  <c r="AO13" i="1" s="1"/>
  <c r="BE13" i="1"/>
  <c r="AP13" i="1" s="1"/>
  <c r="BF13" i="1"/>
  <c r="AQ13" i="1" s="1"/>
  <c r="BG13" i="1"/>
  <c r="AR13" i="1" s="1"/>
  <c r="BH13" i="1"/>
  <c r="AS13" i="1" s="1"/>
  <c r="BI13" i="1"/>
  <c r="AT13" i="1" s="1"/>
  <c r="AX14" i="1"/>
  <c r="AI14" i="1" s="1"/>
  <c r="AY14" i="1"/>
  <c r="AJ14" i="1" s="1"/>
  <c r="AZ14" i="1"/>
  <c r="AK14" i="1" s="1"/>
  <c r="BA14" i="1"/>
  <c r="AL14" i="1" s="1"/>
  <c r="BB14" i="1"/>
  <c r="AM14" i="1" s="1"/>
  <c r="BC14" i="1"/>
  <c r="AN14" i="1" s="1"/>
  <c r="BD14" i="1"/>
  <c r="AO14" i="1" s="1"/>
  <c r="BE14" i="1"/>
  <c r="AP14" i="1" s="1"/>
  <c r="BF14" i="1"/>
  <c r="AQ14" i="1" s="1"/>
  <c r="BG14" i="1"/>
  <c r="AR14" i="1" s="1"/>
  <c r="BH14" i="1"/>
  <c r="AS14" i="1" s="1"/>
  <c r="BI14" i="1"/>
  <c r="AT14" i="1" s="1"/>
  <c r="AX15" i="1"/>
  <c r="AI15" i="1" s="1"/>
  <c r="AY15" i="1"/>
  <c r="AJ15" i="1" s="1"/>
  <c r="AZ15" i="1"/>
  <c r="AK15" i="1" s="1"/>
  <c r="BA15" i="1"/>
  <c r="AL15" i="1" s="1"/>
  <c r="BB15" i="1"/>
  <c r="AM15" i="1" s="1"/>
  <c r="BC15" i="1"/>
  <c r="AN15" i="1" s="1"/>
  <c r="BD15" i="1"/>
  <c r="AO15" i="1" s="1"/>
  <c r="BE15" i="1"/>
  <c r="AP15" i="1" s="1"/>
  <c r="BF15" i="1"/>
  <c r="AQ15" i="1" s="1"/>
  <c r="BG15" i="1"/>
  <c r="AR15" i="1" s="1"/>
  <c r="BH15" i="1"/>
  <c r="AS15" i="1" s="1"/>
  <c r="BI15" i="1"/>
  <c r="AT15" i="1" s="1"/>
  <c r="AX16" i="1"/>
  <c r="AI16" i="1" s="1"/>
  <c r="AY16" i="1"/>
  <c r="AJ16" i="1" s="1"/>
  <c r="AZ16" i="1"/>
  <c r="AK16" i="1" s="1"/>
  <c r="BB16" i="1"/>
  <c r="AM16" i="1" s="1"/>
  <c r="BC16" i="1"/>
  <c r="AN16" i="1" s="1"/>
  <c r="BD16" i="1"/>
  <c r="AO16" i="1" s="1"/>
  <c r="BE16" i="1"/>
  <c r="AP16" i="1" s="1"/>
  <c r="BF16" i="1"/>
  <c r="AQ16" i="1" s="1"/>
  <c r="BG16" i="1"/>
  <c r="AR16" i="1" s="1"/>
  <c r="BH16" i="1"/>
  <c r="AS16" i="1" s="1"/>
  <c r="BI16" i="1"/>
  <c r="AT16" i="1" s="1"/>
  <c r="AX17" i="1"/>
  <c r="AI17" i="1" s="1"/>
  <c r="AY17" i="1"/>
  <c r="AJ17" i="1" s="1"/>
  <c r="AZ17" i="1"/>
  <c r="AK17" i="1" s="1"/>
  <c r="BA17" i="1"/>
  <c r="AL17" i="1" s="1"/>
  <c r="BB17" i="1"/>
  <c r="AM17" i="1" s="1"/>
  <c r="BC17" i="1"/>
  <c r="AN17" i="1" s="1"/>
  <c r="BD17" i="1"/>
  <c r="AO17" i="1" s="1"/>
  <c r="BE17" i="1"/>
  <c r="AP17" i="1" s="1"/>
  <c r="BF17" i="1"/>
  <c r="AQ17" i="1" s="1"/>
  <c r="BG17" i="1"/>
  <c r="AR17" i="1" s="1"/>
  <c r="BH17" i="1"/>
  <c r="AS17" i="1" s="1"/>
  <c r="BI17" i="1"/>
  <c r="AT17" i="1" s="1"/>
  <c r="AX18" i="1"/>
  <c r="AI18" i="1" s="1"/>
  <c r="AY18" i="1"/>
  <c r="AJ18" i="1" s="1"/>
  <c r="AZ18" i="1"/>
  <c r="AK18" i="1" s="1"/>
  <c r="BA18" i="1"/>
  <c r="AL18" i="1" s="1"/>
  <c r="BB18" i="1"/>
  <c r="AM18" i="1" s="1"/>
  <c r="BC18" i="1"/>
  <c r="AN18" i="1" s="1"/>
  <c r="BD18" i="1"/>
  <c r="AO18" i="1" s="1"/>
  <c r="BE18" i="1"/>
  <c r="AP18" i="1" s="1"/>
  <c r="BF18" i="1"/>
  <c r="AQ18" i="1" s="1"/>
  <c r="BG18" i="1"/>
  <c r="AR18" i="1" s="1"/>
  <c r="BH18" i="1"/>
  <c r="AS18" i="1" s="1"/>
  <c r="BI18" i="1"/>
  <c r="AT18" i="1" s="1"/>
  <c r="AX19" i="1"/>
  <c r="AI19" i="1" s="1"/>
  <c r="AY19" i="1"/>
  <c r="AJ19" i="1" s="1"/>
  <c r="AZ19" i="1"/>
  <c r="AK19" i="1" s="1"/>
  <c r="BA19" i="1"/>
  <c r="AL19" i="1" s="1"/>
  <c r="BB19" i="1"/>
  <c r="AM19" i="1" s="1"/>
  <c r="BC19" i="1"/>
  <c r="AN19" i="1" s="1"/>
  <c r="BD19" i="1"/>
  <c r="AO19" i="1" s="1"/>
  <c r="BE19" i="1"/>
  <c r="AP19" i="1" s="1"/>
  <c r="BF19" i="1"/>
  <c r="AQ19" i="1" s="1"/>
  <c r="BG19" i="1"/>
  <c r="AR19" i="1" s="1"/>
  <c r="BH19" i="1"/>
  <c r="AS19" i="1" s="1"/>
  <c r="BI19" i="1"/>
  <c r="AT19" i="1" s="1"/>
  <c r="AX20" i="1"/>
  <c r="AI20" i="1" s="1"/>
  <c r="AY20" i="1"/>
  <c r="AJ20" i="1" s="1"/>
  <c r="AZ20" i="1"/>
  <c r="AK20" i="1" s="1"/>
  <c r="BA20" i="1"/>
  <c r="AL20" i="1" s="1"/>
  <c r="BB20" i="1"/>
  <c r="AM20" i="1" s="1"/>
  <c r="BC20" i="1"/>
  <c r="AN20" i="1" s="1"/>
  <c r="BD20" i="1"/>
  <c r="AO20" i="1" s="1"/>
  <c r="BE20" i="1"/>
  <c r="AP20" i="1" s="1"/>
  <c r="BF20" i="1"/>
  <c r="AQ20" i="1" s="1"/>
  <c r="BG20" i="1"/>
  <c r="AR20" i="1" s="1"/>
  <c r="BH20" i="1"/>
  <c r="AS20" i="1" s="1"/>
  <c r="BI20" i="1"/>
  <c r="AT20" i="1" s="1"/>
  <c r="AX21" i="1"/>
  <c r="AI21" i="1" s="1"/>
  <c r="AY21" i="1"/>
  <c r="AJ21" i="1" s="1"/>
  <c r="AZ21" i="1"/>
  <c r="AK21" i="1" s="1"/>
  <c r="BA21" i="1"/>
  <c r="AL21" i="1" s="1"/>
  <c r="BB21" i="1"/>
  <c r="AM21" i="1" s="1"/>
  <c r="BC21" i="1"/>
  <c r="AN21" i="1" s="1"/>
  <c r="BD21" i="1"/>
  <c r="AO21" i="1" s="1"/>
  <c r="BE21" i="1"/>
  <c r="AP21" i="1" s="1"/>
  <c r="BF21" i="1"/>
  <c r="AQ21" i="1" s="1"/>
  <c r="BG21" i="1"/>
  <c r="AR21" i="1" s="1"/>
  <c r="BH21" i="1"/>
  <c r="AS21" i="1" s="1"/>
  <c r="BI21" i="1"/>
  <c r="AT21" i="1" s="1"/>
  <c r="AX22" i="1"/>
  <c r="AI22" i="1" s="1"/>
  <c r="AY22" i="1"/>
  <c r="AJ22" i="1" s="1"/>
  <c r="AZ22" i="1"/>
  <c r="AK22" i="1" s="1"/>
  <c r="BA22" i="1"/>
  <c r="AL22" i="1" s="1"/>
  <c r="BB22" i="1"/>
  <c r="AM22" i="1" s="1"/>
  <c r="BD22" i="1"/>
  <c r="AO22" i="1" s="1"/>
  <c r="BE22" i="1"/>
  <c r="AP22" i="1" s="1"/>
  <c r="BF22" i="1"/>
  <c r="AQ22" i="1" s="1"/>
  <c r="BG22" i="1"/>
  <c r="AR22" i="1" s="1"/>
  <c r="BH22" i="1"/>
  <c r="AS22" i="1" s="1"/>
  <c r="BI22" i="1"/>
  <c r="AT22" i="1" s="1"/>
  <c r="AX23" i="1"/>
  <c r="AI23" i="1" s="1"/>
  <c r="AY23" i="1"/>
  <c r="AJ23" i="1" s="1"/>
  <c r="AZ23" i="1"/>
  <c r="AK23" i="1" s="1"/>
  <c r="BA23" i="1"/>
  <c r="AL23" i="1" s="1"/>
  <c r="BB23" i="1"/>
  <c r="AM23" i="1" s="1"/>
  <c r="BC23" i="1"/>
  <c r="AN23" i="1" s="1"/>
  <c r="BD23" i="1"/>
  <c r="AO23" i="1" s="1"/>
  <c r="BE23" i="1"/>
  <c r="AP23" i="1" s="1"/>
  <c r="BF23" i="1"/>
  <c r="AQ23" i="1" s="1"/>
  <c r="BG23" i="1"/>
  <c r="AR23" i="1" s="1"/>
  <c r="BH23" i="1"/>
  <c r="AS23" i="1" s="1"/>
  <c r="BI23" i="1"/>
  <c r="AT23" i="1" s="1"/>
  <c r="AX24" i="1"/>
  <c r="AI24" i="1" s="1"/>
  <c r="AY24" i="1"/>
  <c r="AJ24" i="1" s="1"/>
  <c r="AZ24" i="1"/>
  <c r="AK24" i="1" s="1"/>
  <c r="BA24" i="1"/>
  <c r="AL24" i="1" s="1"/>
  <c r="BB24" i="1"/>
  <c r="AM24" i="1" s="1"/>
  <c r="BC24" i="1"/>
  <c r="AN24" i="1" s="1"/>
  <c r="BD24" i="1"/>
  <c r="AO24" i="1" s="1"/>
  <c r="BE24" i="1"/>
  <c r="AP24" i="1" s="1"/>
  <c r="BF24" i="1"/>
  <c r="AQ24" i="1" s="1"/>
  <c r="BG24" i="1"/>
  <c r="AR24" i="1" s="1"/>
  <c r="BH24" i="1"/>
  <c r="AS24" i="1" s="1"/>
  <c r="BI24" i="1"/>
  <c r="AT24" i="1" s="1"/>
  <c r="AX25" i="1"/>
  <c r="AI25" i="1" s="1"/>
  <c r="AY25" i="1"/>
  <c r="AJ25" i="1" s="1"/>
  <c r="AZ25" i="1"/>
  <c r="AK25" i="1" s="1"/>
  <c r="BA25" i="1"/>
  <c r="AL25" i="1" s="1"/>
  <c r="BB25" i="1"/>
  <c r="AM25" i="1" s="1"/>
  <c r="BC25" i="1"/>
  <c r="AN25" i="1" s="1"/>
  <c r="BD25" i="1"/>
  <c r="AO25" i="1" s="1"/>
  <c r="BE25" i="1"/>
  <c r="AP25" i="1" s="1"/>
  <c r="BF25" i="1"/>
  <c r="AQ25" i="1" s="1"/>
  <c r="BG25" i="1"/>
  <c r="AR25" i="1" s="1"/>
  <c r="BH25" i="1"/>
  <c r="AS25" i="1" s="1"/>
  <c r="BI25" i="1"/>
  <c r="AT25" i="1" s="1"/>
  <c r="AX26" i="1"/>
  <c r="AI26" i="1" s="1"/>
  <c r="AY26" i="1"/>
  <c r="AJ26" i="1" s="1"/>
  <c r="AZ26" i="1"/>
  <c r="AK26" i="1" s="1"/>
  <c r="BA26" i="1"/>
  <c r="AL26" i="1" s="1"/>
  <c r="BB26" i="1"/>
  <c r="AM26" i="1" s="1"/>
  <c r="BC26" i="1"/>
  <c r="AN26" i="1" s="1"/>
  <c r="BD26" i="1"/>
  <c r="AO26" i="1" s="1"/>
  <c r="BE26" i="1"/>
  <c r="AP26" i="1" s="1"/>
  <c r="BF26" i="1"/>
  <c r="AQ26" i="1" s="1"/>
  <c r="BG26" i="1"/>
  <c r="AR26" i="1" s="1"/>
  <c r="BH26" i="1"/>
  <c r="AS26" i="1" s="1"/>
  <c r="BI26" i="1"/>
  <c r="AT26" i="1" s="1"/>
  <c r="AX27" i="1"/>
  <c r="AI27" i="1" s="1"/>
  <c r="AY27" i="1"/>
  <c r="AJ27" i="1" s="1"/>
  <c r="AZ27" i="1"/>
  <c r="AK27" i="1" s="1"/>
  <c r="BA27" i="1"/>
  <c r="AL27" i="1" s="1"/>
  <c r="BB27" i="1"/>
  <c r="AM27" i="1" s="1"/>
  <c r="BC27" i="1"/>
  <c r="AN27" i="1" s="1"/>
  <c r="BD27" i="1"/>
  <c r="AO27" i="1" s="1"/>
  <c r="BE27" i="1"/>
  <c r="AP27" i="1" s="1"/>
  <c r="BF27" i="1"/>
  <c r="AQ27" i="1" s="1"/>
  <c r="BG27" i="1"/>
  <c r="AR27" i="1" s="1"/>
  <c r="BH27" i="1"/>
  <c r="AS27" i="1" s="1"/>
  <c r="BI27" i="1"/>
  <c r="AT27" i="1" s="1"/>
  <c r="AX28" i="1"/>
  <c r="AI28" i="1" s="1"/>
  <c r="AY28" i="1"/>
  <c r="AJ28" i="1" s="1"/>
  <c r="AZ28" i="1"/>
  <c r="AK28" i="1" s="1"/>
  <c r="BA28" i="1"/>
  <c r="AL28" i="1" s="1"/>
  <c r="BB28" i="1"/>
  <c r="AM28" i="1" s="1"/>
  <c r="BC28" i="1"/>
  <c r="AN28" i="1" s="1"/>
  <c r="BD28" i="1"/>
  <c r="AO28" i="1" s="1"/>
  <c r="BE28" i="1"/>
  <c r="AP28" i="1" s="1"/>
  <c r="BF28" i="1"/>
  <c r="AQ28" i="1" s="1"/>
  <c r="BG28" i="1"/>
  <c r="AR28" i="1" s="1"/>
  <c r="BH28" i="1"/>
  <c r="AS28" i="1" s="1"/>
  <c r="BI28" i="1"/>
  <c r="AT28" i="1" s="1"/>
  <c r="AX29" i="1"/>
  <c r="AI29" i="1" s="1"/>
  <c r="AY29" i="1"/>
  <c r="AJ29" i="1" s="1"/>
  <c r="AZ29" i="1"/>
  <c r="AK29" i="1" s="1"/>
  <c r="BA29" i="1"/>
  <c r="AL29" i="1" s="1"/>
  <c r="BB29" i="1"/>
  <c r="AM29" i="1" s="1"/>
  <c r="BC29" i="1"/>
  <c r="AN29" i="1" s="1"/>
  <c r="BD29" i="1"/>
  <c r="AO29" i="1" s="1"/>
  <c r="BE29" i="1"/>
  <c r="AP29" i="1" s="1"/>
  <c r="BF29" i="1"/>
  <c r="AQ29" i="1" s="1"/>
  <c r="BG29" i="1"/>
  <c r="AR29" i="1" s="1"/>
  <c r="BH29" i="1"/>
  <c r="AS29" i="1" s="1"/>
  <c r="BI29" i="1"/>
  <c r="AT29" i="1" s="1"/>
  <c r="AY6" i="1"/>
  <c r="AJ6" i="1" s="1"/>
  <c r="AZ6" i="1"/>
  <c r="AK6" i="1" s="1"/>
  <c r="BA6" i="1"/>
  <c r="AL6" i="1" s="1"/>
  <c r="BB6" i="1"/>
  <c r="AM6" i="1" s="1"/>
  <c r="BC6" i="1"/>
  <c r="AN6" i="1" s="1"/>
  <c r="BD6" i="1"/>
  <c r="AO6" i="1" s="1"/>
  <c r="BE6" i="1"/>
  <c r="AP6" i="1" s="1"/>
  <c r="BF6" i="1"/>
  <c r="AQ6" i="1" s="1"/>
  <c r="BG6" i="1"/>
  <c r="AR6" i="1" s="1"/>
  <c r="BH6" i="1"/>
  <c r="AS6" i="1" s="1"/>
  <c r="BI6" i="1"/>
  <c r="AT6" i="1" s="1"/>
  <c r="AX6" i="1"/>
  <c r="AI6" i="1" s="1"/>
  <c r="AE35" i="1"/>
  <c r="Z36" i="1"/>
  <c r="AA38" i="1"/>
  <c r="AA39" i="1"/>
  <c r="AA41" i="1"/>
  <c r="AA42" i="1"/>
  <c r="AA44" i="1"/>
  <c r="AA45" i="1"/>
  <c r="AA46" i="1"/>
  <c r="AA47" i="1"/>
  <c r="AA49" i="1"/>
  <c r="AA50" i="1"/>
  <c r="AA52" i="1"/>
  <c r="AA53" i="1"/>
  <c r="AA54" i="1"/>
  <c r="AA55" i="1"/>
  <c r="AA57" i="1"/>
  <c r="AA58" i="1"/>
  <c r="Z35" i="1"/>
  <c r="AE36" i="1"/>
  <c r="AF37" i="1"/>
  <c r="AE38" i="1"/>
  <c r="AF39" i="1"/>
  <c r="AE40" i="1"/>
  <c r="AF41" i="1"/>
  <c r="AF42" i="1"/>
  <c r="AF44" i="1"/>
  <c r="AF45" i="1"/>
  <c r="AE46" i="1"/>
  <c r="AE47" i="1"/>
  <c r="AF48" i="1"/>
  <c r="AF49" i="1"/>
  <c r="AF50" i="1"/>
  <c r="AF52" i="1"/>
  <c r="AF53" i="1"/>
  <c r="AE54" i="1"/>
  <c r="AF55" i="1"/>
  <c r="AE56" i="1"/>
  <c r="AF57" i="1"/>
  <c r="AF58" i="1"/>
  <c r="W60" i="1"/>
  <c r="W61" i="1" s="1"/>
  <c r="W62" i="1" s="1"/>
  <c r="W63" i="1" s="1"/>
  <c r="W64" i="1" s="1"/>
  <c r="W65" i="1" s="1"/>
  <c r="W66" i="1" s="1"/>
  <c r="W67" i="1" s="1"/>
  <c r="W68" i="1" s="1"/>
  <c r="AB60" i="1"/>
  <c r="AB61" i="1" s="1"/>
  <c r="AB62" i="1" s="1"/>
  <c r="AB63" i="1" s="1"/>
  <c r="AB64" i="1" s="1"/>
  <c r="AB65" i="1" s="1"/>
  <c r="AB66" i="1" s="1"/>
  <c r="AB67" i="1" s="1"/>
  <c r="AB68" i="1" s="1"/>
  <c r="Q81" i="1"/>
  <c r="R88" i="1"/>
  <c r="S88" i="1"/>
  <c r="T88" i="1"/>
  <c r="U88" i="1"/>
  <c r="R66" i="1"/>
  <c r="S66" i="1"/>
  <c r="T66" i="1"/>
  <c r="U66" i="1"/>
  <c r="R67" i="1"/>
  <c r="S67" i="1"/>
  <c r="T67" i="1"/>
  <c r="U67" i="1"/>
  <c r="R68" i="1"/>
  <c r="S68" i="1"/>
  <c r="T68" i="1"/>
  <c r="U68" i="1"/>
  <c r="R69" i="1"/>
  <c r="S69" i="1"/>
  <c r="T69" i="1"/>
  <c r="U69" i="1"/>
  <c r="R70" i="1"/>
  <c r="S70" i="1"/>
  <c r="T70" i="1"/>
  <c r="U70" i="1"/>
  <c r="R71" i="1"/>
  <c r="S71" i="1"/>
  <c r="T71" i="1"/>
  <c r="U71" i="1"/>
  <c r="R72" i="1"/>
  <c r="S72" i="1"/>
  <c r="T72" i="1"/>
  <c r="U72" i="1"/>
  <c r="R73" i="1"/>
  <c r="S73" i="1"/>
  <c r="T73" i="1"/>
  <c r="U73" i="1"/>
  <c r="R74" i="1"/>
  <c r="S74" i="1"/>
  <c r="T74" i="1"/>
  <c r="U74" i="1"/>
  <c r="R75" i="1"/>
  <c r="S75" i="1"/>
  <c r="T75" i="1"/>
  <c r="U75" i="1"/>
  <c r="R76" i="1"/>
  <c r="S76" i="1"/>
  <c r="T76" i="1"/>
  <c r="U76" i="1"/>
  <c r="R77" i="1"/>
  <c r="S77" i="1"/>
  <c r="T77" i="1"/>
  <c r="U77" i="1"/>
  <c r="R78" i="1"/>
  <c r="S78" i="1"/>
  <c r="T78" i="1"/>
  <c r="U78" i="1"/>
  <c r="R79" i="1"/>
  <c r="S79" i="1"/>
  <c r="T79" i="1"/>
  <c r="U79" i="1"/>
  <c r="R80" i="1"/>
  <c r="S80" i="1"/>
  <c r="T80" i="1"/>
  <c r="U80" i="1"/>
  <c r="R81" i="1"/>
  <c r="S81" i="1"/>
  <c r="T81" i="1"/>
  <c r="U81" i="1"/>
  <c r="R82" i="1"/>
  <c r="S82" i="1"/>
  <c r="T82" i="1"/>
  <c r="U82" i="1"/>
  <c r="R83" i="1"/>
  <c r="S83" i="1"/>
  <c r="T83" i="1"/>
  <c r="U83" i="1"/>
  <c r="R84" i="1"/>
  <c r="S84" i="1"/>
  <c r="T84" i="1"/>
  <c r="U84" i="1"/>
  <c r="R85" i="1"/>
  <c r="S85" i="1"/>
  <c r="T85" i="1"/>
  <c r="U85" i="1"/>
  <c r="R86" i="1"/>
  <c r="S86" i="1"/>
  <c r="T86" i="1"/>
  <c r="U86" i="1"/>
  <c r="R87" i="1"/>
  <c r="S87" i="1"/>
  <c r="T87" i="1"/>
  <c r="U87" i="1"/>
  <c r="S65" i="1"/>
  <c r="T65" i="1"/>
  <c r="U65" i="1"/>
  <c r="R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2" i="1"/>
  <c r="Q83" i="1"/>
  <c r="Q84" i="1"/>
  <c r="Q85" i="1"/>
  <c r="Q86" i="1"/>
  <c r="Q87" i="1"/>
  <c r="Q88" i="1"/>
  <c r="Q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65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65" i="1"/>
  <c r="AA40" i="1" l="1"/>
  <c r="AA48" i="1"/>
  <c r="Z49" i="1"/>
  <c r="AA59" i="1"/>
  <c r="AA51" i="1"/>
  <c r="AE53" i="1"/>
  <c r="AE51" i="1"/>
  <c r="AA43" i="1"/>
  <c r="AE37" i="1"/>
  <c r="AE58" i="1"/>
  <c r="Y69" i="1"/>
  <c r="Y70" i="1" s="1"/>
  <c r="AE50" i="1"/>
  <c r="AF54" i="1"/>
  <c r="Z41" i="1"/>
  <c r="AE45" i="1"/>
  <c r="AF47" i="1"/>
  <c r="AE43" i="1"/>
  <c r="Z57" i="1"/>
  <c r="AE42" i="1"/>
  <c r="Z56" i="1"/>
  <c r="AE59" i="1"/>
  <c r="AF68" i="1"/>
  <c r="AE68" i="1"/>
  <c r="AF40" i="1"/>
  <c r="AF46" i="1"/>
  <c r="Z53" i="1"/>
  <c r="Z45" i="1"/>
  <c r="Z37" i="1"/>
  <c r="AE55" i="1"/>
  <c r="AE39" i="1"/>
  <c r="Z47" i="1"/>
  <c r="AE41" i="1"/>
  <c r="AF38" i="1"/>
  <c r="Z52" i="1"/>
  <c r="Z44" i="1"/>
  <c r="Z39" i="1"/>
  <c r="AE49" i="1"/>
  <c r="AA37" i="1"/>
  <c r="Z58" i="1"/>
  <c r="Z50" i="1"/>
  <c r="Z42" i="1"/>
  <c r="AE52" i="1"/>
  <c r="AE44" i="1"/>
  <c r="AF56" i="1"/>
  <c r="Z55" i="1"/>
  <c r="AE57" i="1"/>
  <c r="Z54" i="1"/>
  <c r="Z46" i="1"/>
  <c r="Z38" i="1"/>
  <c r="AE48" i="1"/>
  <c r="BF30" i="1"/>
  <c r="BE30" i="1"/>
  <c r="BD30" i="1"/>
  <c r="BC30" i="1"/>
  <c r="BB30" i="1"/>
  <c r="BI30" i="1"/>
  <c r="BA30" i="1"/>
  <c r="BH30" i="1"/>
  <c r="AZ30" i="1"/>
  <c r="BG30" i="1"/>
  <c r="AY30" i="1"/>
  <c r="AX30" i="1"/>
  <c r="U58" i="1"/>
  <c r="M58" i="1"/>
  <c r="O58" i="1"/>
  <c r="S58" i="1"/>
  <c r="K58" i="1"/>
  <c r="R58" i="1"/>
  <c r="J58" i="1"/>
  <c r="N58" i="1"/>
  <c r="Q58" i="1"/>
  <c r="P58" i="1"/>
  <c r="T58" i="1"/>
  <c r="L58" i="1"/>
  <c r="AT30" i="1"/>
  <c r="AL30" i="1"/>
  <c r="AO30" i="1"/>
  <c r="AR30" i="1"/>
  <c r="AP30" i="1"/>
  <c r="AQ30" i="1"/>
  <c r="AS30" i="1"/>
  <c r="AN30" i="1"/>
  <c r="AK30" i="1"/>
  <c r="AM30" i="1"/>
  <c r="AJ30" i="1"/>
  <c r="AI30" i="1"/>
  <c r="H89" i="1"/>
  <c r="V61" i="1"/>
  <c r="U30" i="1"/>
  <c r="K30" i="1"/>
  <c r="L30" i="1"/>
  <c r="M30" i="1"/>
  <c r="N30" i="1"/>
  <c r="O30" i="1"/>
  <c r="P30" i="1"/>
  <c r="Q30" i="1"/>
  <c r="R30" i="1"/>
  <c r="S30" i="1"/>
  <c r="T30" i="1"/>
  <c r="J30" i="1"/>
  <c r="AF62" i="1" l="1"/>
  <c r="AE62" i="1"/>
  <c r="AF60" i="1"/>
  <c r="AE60" i="1"/>
  <c r="AF66" i="1"/>
  <c r="AE66" i="1"/>
  <c r="AF61" i="1"/>
  <c r="AE61" i="1"/>
  <c r="AF67" i="1"/>
  <c r="AE67" i="1"/>
  <c r="AF63" i="1"/>
  <c r="AE63" i="1"/>
  <c r="AD69" i="1"/>
  <c r="AD70" i="1" s="1"/>
  <c r="AF64" i="1"/>
  <c r="AE64" i="1"/>
  <c r="AF65" i="1"/>
  <c r="AE65" i="1"/>
  <c r="AJ46" i="1"/>
  <c r="AX46" i="1"/>
  <c r="AL44" i="1"/>
  <c r="AZ44" i="1"/>
  <c r="AN42" i="1"/>
  <c r="BB42" i="1"/>
  <c r="AQ55" i="1"/>
  <c r="BE55" i="1"/>
  <c r="AT36" i="1"/>
  <c r="BH36" i="1"/>
  <c r="AI55" i="1"/>
  <c r="AW55" i="1"/>
  <c r="AI47" i="1"/>
  <c r="AW47" i="1"/>
  <c r="AI39" i="1"/>
  <c r="AW39" i="1"/>
  <c r="AJ54" i="1"/>
  <c r="AX54" i="1"/>
  <c r="AJ45" i="1"/>
  <c r="AX45" i="1"/>
  <c r="AJ37" i="1"/>
  <c r="AX37" i="1"/>
  <c r="AK52" i="1"/>
  <c r="AY52" i="1"/>
  <c r="AK44" i="1"/>
  <c r="AY44" i="1"/>
  <c r="AK36" i="1"/>
  <c r="AY36" i="1"/>
  <c r="AL51" i="1"/>
  <c r="AZ51" i="1"/>
  <c r="AL43" i="1"/>
  <c r="AZ43" i="1"/>
  <c r="AL35" i="1"/>
  <c r="AZ35" i="1"/>
  <c r="AM50" i="1"/>
  <c r="BA50" i="1"/>
  <c r="AM42" i="1"/>
  <c r="BA42" i="1"/>
  <c r="AN57" i="1"/>
  <c r="BB57" i="1"/>
  <c r="AN49" i="1"/>
  <c r="BB49" i="1"/>
  <c r="AN41" i="1"/>
  <c r="BB41" i="1"/>
  <c r="AO56" i="1"/>
  <c r="BC56" i="1"/>
  <c r="AO48" i="1"/>
  <c r="BC48" i="1"/>
  <c r="AO40" i="1"/>
  <c r="BC40" i="1"/>
  <c r="AP55" i="1"/>
  <c r="BD55" i="1"/>
  <c r="AP47" i="1"/>
  <c r="BD47" i="1"/>
  <c r="AP39" i="1"/>
  <c r="BD39" i="1"/>
  <c r="AQ54" i="1"/>
  <c r="BE54" i="1"/>
  <c r="AQ46" i="1"/>
  <c r="BE46" i="1"/>
  <c r="AQ38" i="1"/>
  <c r="BE38" i="1"/>
  <c r="AR53" i="1"/>
  <c r="BF53" i="1"/>
  <c r="AR45" i="1"/>
  <c r="BF45" i="1"/>
  <c r="AR37" i="1"/>
  <c r="BF37" i="1"/>
  <c r="AS52" i="1"/>
  <c r="BG52" i="1"/>
  <c r="AS44" i="1"/>
  <c r="BG44" i="1"/>
  <c r="AS36" i="1"/>
  <c r="BG36" i="1"/>
  <c r="AT51" i="1"/>
  <c r="BH51" i="1"/>
  <c r="AT43" i="1"/>
  <c r="BH43" i="1"/>
  <c r="AT35" i="1"/>
  <c r="BH35" i="1"/>
  <c r="AJ55" i="1"/>
  <c r="AX55" i="1"/>
  <c r="AK37" i="1"/>
  <c r="AY37" i="1"/>
  <c r="AN50" i="1"/>
  <c r="BB50" i="1"/>
  <c r="AP40" i="1"/>
  <c r="BD40" i="1"/>
  <c r="AT44" i="1"/>
  <c r="BH44" i="1"/>
  <c r="AI54" i="1"/>
  <c r="AW54" i="1"/>
  <c r="AI46" i="1"/>
  <c r="AW46" i="1"/>
  <c r="AI38" i="1"/>
  <c r="AW38" i="1"/>
  <c r="AJ53" i="1"/>
  <c r="AX53" i="1"/>
  <c r="AJ44" i="1"/>
  <c r="AX44" i="1"/>
  <c r="AJ36" i="1"/>
  <c r="AX36" i="1"/>
  <c r="AK51" i="1"/>
  <c r="AY51" i="1"/>
  <c r="AK43" i="1"/>
  <c r="AY43" i="1"/>
  <c r="AK35" i="1"/>
  <c r="AY35" i="1"/>
  <c r="AL50" i="1"/>
  <c r="AZ50" i="1"/>
  <c r="AL42" i="1"/>
  <c r="AZ42" i="1"/>
  <c r="AM57" i="1"/>
  <c r="BA57" i="1"/>
  <c r="AM49" i="1"/>
  <c r="BA49" i="1"/>
  <c r="AM41" i="1"/>
  <c r="BA41" i="1"/>
  <c r="AN56" i="1"/>
  <c r="BB56" i="1"/>
  <c r="AN48" i="1"/>
  <c r="BB48" i="1"/>
  <c r="AN40" i="1"/>
  <c r="BB40" i="1"/>
  <c r="AO55" i="1"/>
  <c r="BC55" i="1"/>
  <c r="AO47" i="1"/>
  <c r="BC47" i="1"/>
  <c r="AO39" i="1"/>
  <c r="BC39" i="1"/>
  <c r="AP54" i="1"/>
  <c r="BD54" i="1"/>
  <c r="AP46" i="1"/>
  <c r="BD46" i="1"/>
  <c r="AP38" i="1"/>
  <c r="BD38" i="1"/>
  <c r="AQ53" i="1"/>
  <c r="BE53" i="1"/>
  <c r="AQ45" i="1"/>
  <c r="BE45" i="1"/>
  <c r="AQ37" i="1"/>
  <c r="BE37" i="1"/>
  <c r="AR52" i="1"/>
  <c r="BF52" i="1"/>
  <c r="AR44" i="1"/>
  <c r="BF44" i="1"/>
  <c r="AR36" i="1"/>
  <c r="BF36" i="1"/>
  <c r="AS51" i="1"/>
  <c r="BG51" i="1"/>
  <c r="AS43" i="1"/>
  <c r="BG43" i="1"/>
  <c r="AS35" i="1"/>
  <c r="BG35" i="1"/>
  <c r="AT50" i="1"/>
  <c r="BH50" i="1"/>
  <c r="AT42" i="1"/>
  <c r="BH42" i="1"/>
  <c r="AI56" i="1"/>
  <c r="AW56" i="1"/>
  <c r="AK53" i="1"/>
  <c r="AY53" i="1"/>
  <c r="AM35" i="1"/>
  <c r="BA35" i="1"/>
  <c r="AP48" i="1"/>
  <c r="BD48" i="1"/>
  <c r="AR54" i="1"/>
  <c r="BF54" i="1"/>
  <c r="AS45" i="1"/>
  <c r="BG45" i="1"/>
  <c r="AI53" i="1"/>
  <c r="AW53" i="1"/>
  <c r="AI45" i="1"/>
  <c r="AW45" i="1"/>
  <c r="AI37" i="1"/>
  <c r="AW37" i="1"/>
  <c r="AJ51" i="1"/>
  <c r="AX51" i="1"/>
  <c r="AJ43" i="1"/>
  <c r="AX43" i="1"/>
  <c r="AJ35" i="1"/>
  <c r="AX35" i="1"/>
  <c r="AK50" i="1"/>
  <c r="AY50" i="1"/>
  <c r="AK42" i="1"/>
  <c r="AY42" i="1"/>
  <c r="AL57" i="1"/>
  <c r="AZ57" i="1"/>
  <c r="AL49" i="1"/>
  <c r="AZ49" i="1"/>
  <c r="AL41" i="1"/>
  <c r="AZ41" i="1"/>
  <c r="AM56" i="1"/>
  <c r="BA56" i="1"/>
  <c r="AM48" i="1"/>
  <c r="BA48" i="1"/>
  <c r="AM40" i="1"/>
  <c r="BA40" i="1"/>
  <c r="AN55" i="1"/>
  <c r="BB55" i="1"/>
  <c r="AN47" i="1"/>
  <c r="BB47" i="1"/>
  <c r="AN39" i="1"/>
  <c r="BB39" i="1"/>
  <c r="AO54" i="1"/>
  <c r="BC54" i="1"/>
  <c r="AO46" i="1"/>
  <c r="BC46" i="1"/>
  <c r="AO38" i="1"/>
  <c r="BC38" i="1"/>
  <c r="AP53" i="1"/>
  <c r="BD53" i="1"/>
  <c r="AP45" i="1"/>
  <c r="BD45" i="1"/>
  <c r="AP37" i="1"/>
  <c r="BD37" i="1"/>
  <c r="AQ52" i="1"/>
  <c r="BE52" i="1"/>
  <c r="AQ44" i="1"/>
  <c r="BE44" i="1"/>
  <c r="AQ36" i="1"/>
  <c r="BE36" i="1"/>
  <c r="AR51" i="1"/>
  <c r="BF51" i="1"/>
  <c r="AR43" i="1"/>
  <c r="BF43" i="1"/>
  <c r="AR35" i="1"/>
  <c r="BF35" i="1"/>
  <c r="AS50" i="1"/>
  <c r="BG50" i="1"/>
  <c r="AS42" i="1"/>
  <c r="BG42" i="1"/>
  <c r="AT57" i="1"/>
  <c r="BH57" i="1"/>
  <c r="AT49" i="1"/>
  <c r="BH49" i="1"/>
  <c r="AT41" i="1"/>
  <c r="BH41" i="1"/>
  <c r="AI40" i="1"/>
  <c r="AW40" i="1"/>
  <c r="AL52" i="1"/>
  <c r="AZ52" i="1"/>
  <c r="AO57" i="1"/>
  <c r="BC57" i="1"/>
  <c r="AT52" i="1"/>
  <c r="BH52" i="1"/>
  <c r="AI52" i="1"/>
  <c r="AW52" i="1"/>
  <c r="AI44" i="1"/>
  <c r="AW44" i="1"/>
  <c r="AI36" i="1"/>
  <c r="AW36" i="1"/>
  <c r="AJ50" i="1"/>
  <c r="AX50" i="1"/>
  <c r="AJ42" i="1"/>
  <c r="AX42" i="1"/>
  <c r="AK57" i="1"/>
  <c r="AY57" i="1"/>
  <c r="AK49" i="1"/>
  <c r="AY49" i="1"/>
  <c r="AK41" i="1"/>
  <c r="AY41" i="1"/>
  <c r="AL56" i="1"/>
  <c r="AZ56" i="1"/>
  <c r="AL48" i="1"/>
  <c r="AZ48" i="1"/>
  <c r="AL40" i="1"/>
  <c r="AZ40" i="1"/>
  <c r="AM55" i="1"/>
  <c r="BA55" i="1"/>
  <c r="AM47" i="1"/>
  <c r="BA47" i="1"/>
  <c r="AM39" i="1"/>
  <c r="BA39" i="1"/>
  <c r="AN54" i="1"/>
  <c r="BB54" i="1"/>
  <c r="AN46" i="1"/>
  <c r="BB46" i="1"/>
  <c r="AN38" i="1"/>
  <c r="BB38" i="1"/>
  <c r="AO53" i="1"/>
  <c r="BC53" i="1"/>
  <c r="AO45" i="1"/>
  <c r="BC45" i="1"/>
  <c r="AO37" i="1"/>
  <c r="BC37" i="1"/>
  <c r="AP52" i="1"/>
  <c r="BD52" i="1"/>
  <c r="AP44" i="1"/>
  <c r="BD44" i="1"/>
  <c r="AP36" i="1"/>
  <c r="BD36" i="1"/>
  <c r="AQ51" i="1"/>
  <c r="BE51" i="1"/>
  <c r="AQ43" i="1"/>
  <c r="BE43" i="1"/>
  <c r="AQ35" i="1"/>
  <c r="BE35" i="1"/>
  <c r="AR50" i="1"/>
  <c r="BF50" i="1"/>
  <c r="AR42" i="1"/>
  <c r="BF42" i="1"/>
  <c r="AS57" i="1"/>
  <c r="BG57" i="1"/>
  <c r="AS49" i="1"/>
  <c r="BG49" i="1"/>
  <c r="AS41" i="1"/>
  <c r="BG41" i="1"/>
  <c r="AT56" i="1"/>
  <c r="BH56" i="1"/>
  <c r="AT48" i="1"/>
  <c r="BH48" i="1"/>
  <c r="AT40" i="1"/>
  <c r="BH40" i="1"/>
  <c r="AJ38" i="1"/>
  <c r="AX38" i="1"/>
  <c r="AM51" i="1"/>
  <c r="BA51" i="1"/>
  <c r="AP56" i="1"/>
  <c r="BD56" i="1"/>
  <c r="AR46" i="1"/>
  <c r="BF46" i="1"/>
  <c r="AS37" i="1"/>
  <c r="BG37" i="1"/>
  <c r="AI51" i="1"/>
  <c r="AW51" i="1"/>
  <c r="AI43" i="1"/>
  <c r="AW43" i="1"/>
  <c r="AI35" i="1"/>
  <c r="AW35" i="1"/>
  <c r="AJ49" i="1"/>
  <c r="AX49" i="1"/>
  <c r="AJ41" i="1"/>
  <c r="AX41" i="1"/>
  <c r="AK56" i="1"/>
  <c r="AY56" i="1"/>
  <c r="AK48" i="1"/>
  <c r="AY48" i="1"/>
  <c r="AK40" i="1"/>
  <c r="AY40" i="1"/>
  <c r="AL55" i="1"/>
  <c r="AZ55" i="1"/>
  <c r="AL47" i="1"/>
  <c r="AZ47" i="1"/>
  <c r="AL39" i="1"/>
  <c r="AZ39" i="1"/>
  <c r="AM54" i="1"/>
  <c r="BA54" i="1"/>
  <c r="AM46" i="1"/>
  <c r="BA46" i="1"/>
  <c r="AM38" i="1"/>
  <c r="BA38" i="1"/>
  <c r="AN53" i="1"/>
  <c r="BB53" i="1"/>
  <c r="AN45" i="1"/>
  <c r="BB45" i="1"/>
  <c r="AN37" i="1"/>
  <c r="BB37" i="1"/>
  <c r="AO52" i="1"/>
  <c r="BC52" i="1"/>
  <c r="AO44" i="1"/>
  <c r="BC44" i="1"/>
  <c r="AO36" i="1"/>
  <c r="BC36" i="1"/>
  <c r="AP51" i="1"/>
  <c r="BD51" i="1"/>
  <c r="AP43" i="1"/>
  <c r="BD43" i="1"/>
  <c r="AP35" i="1"/>
  <c r="BD35" i="1"/>
  <c r="AQ50" i="1"/>
  <c r="BE50" i="1"/>
  <c r="AQ42" i="1"/>
  <c r="BE42" i="1"/>
  <c r="AR57" i="1"/>
  <c r="BF57" i="1"/>
  <c r="AR49" i="1"/>
  <c r="BF49" i="1"/>
  <c r="AR41" i="1"/>
  <c r="BF41" i="1"/>
  <c r="AS56" i="1"/>
  <c r="BG56" i="1"/>
  <c r="AS48" i="1"/>
  <c r="BG48" i="1"/>
  <c r="AS40" i="1"/>
  <c r="BG40" i="1"/>
  <c r="AT55" i="1"/>
  <c r="BH55" i="1"/>
  <c r="AT47" i="1"/>
  <c r="BH47" i="1"/>
  <c r="AT39" i="1"/>
  <c r="BH39" i="1"/>
  <c r="AJ52" i="1"/>
  <c r="AX52" i="1"/>
  <c r="AI48" i="1"/>
  <c r="AW48" i="1"/>
  <c r="AK45" i="1"/>
  <c r="AY45" i="1"/>
  <c r="AL36" i="1"/>
  <c r="AZ36" i="1"/>
  <c r="AO49" i="1"/>
  <c r="BC49" i="1"/>
  <c r="AQ47" i="1"/>
  <c r="BE47" i="1"/>
  <c r="AS53" i="1"/>
  <c r="BG53" i="1"/>
  <c r="AI50" i="1"/>
  <c r="AW50" i="1"/>
  <c r="AI42" i="1"/>
  <c r="AW42" i="1"/>
  <c r="AJ57" i="1"/>
  <c r="AX57" i="1"/>
  <c r="AJ48" i="1"/>
  <c r="AX48" i="1"/>
  <c r="AJ40" i="1"/>
  <c r="AX40" i="1"/>
  <c r="AK55" i="1"/>
  <c r="AY55" i="1"/>
  <c r="AK47" i="1"/>
  <c r="AY47" i="1"/>
  <c r="AK39" i="1"/>
  <c r="AY39" i="1"/>
  <c r="AL54" i="1"/>
  <c r="AZ54" i="1"/>
  <c r="AL46" i="1"/>
  <c r="AZ46" i="1"/>
  <c r="AL38" i="1"/>
  <c r="AZ38" i="1"/>
  <c r="AM53" i="1"/>
  <c r="BA53" i="1"/>
  <c r="AM45" i="1"/>
  <c r="BA45" i="1"/>
  <c r="AM37" i="1"/>
  <c r="BA37" i="1"/>
  <c r="AN52" i="1"/>
  <c r="BB52" i="1"/>
  <c r="AN44" i="1"/>
  <c r="BB44" i="1"/>
  <c r="AN36" i="1"/>
  <c r="BB36" i="1"/>
  <c r="AO51" i="1"/>
  <c r="BC51" i="1"/>
  <c r="AO43" i="1"/>
  <c r="BC43" i="1"/>
  <c r="AO35" i="1"/>
  <c r="BC35" i="1"/>
  <c r="AP50" i="1"/>
  <c r="BD50" i="1"/>
  <c r="AP42" i="1"/>
  <c r="BD42" i="1"/>
  <c r="AQ57" i="1"/>
  <c r="BE57" i="1"/>
  <c r="AQ49" i="1"/>
  <c r="BE49" i="1"/>
  <c r="AQ41" i="1"/>
  <c r="BE41" i="1"/>
  <c r="AR56" i="1"/>
  <c r="BF56" i="1"/>
  <c r="AR48" i="1"/>
  <c r="BF48" i="1"/>
  <c r="AR40" i="1"/>
  <c r="BF40" i="1"/>
  <c r="AS55" i="1"/>
  <c r="BG55" i="1"/>
  <c r="AS47" i="1"/>
  <c r="BG47" i="1"/>
  <c r="AS39" i="1"/>
  <c r="BG39" i="1"/>
  <c r="AT54" i="1"/>
  <c r="BH54" i="1"/>
  <c r="AT46" i="1"/>
  <c r="BH46" i="1"/>
  <c r="AT38" i="1"/>
  <c r="BH38" i="1"/>
  <c r="AM43" i="1"/>
  <c r="BA43" i="1"/>
  <c r="AO41" i="1"/>
  <c r="BC41" i="1"/>
  <c r="AQ39" i="1"/>
  <c r="BE39" i="1"/>
  <c r="AR38" i="1"/>
  <c r="BF38" i="1"/>
  <c r="AI57" i="1"/>
  <c r="AW57" i="1"/>
  <c r="AI49" i="1"/>
  <c r="AW49" i="1"/>
  <c r="AI41" i="1"/>
  <c r="AW41" i="1"/>
  <c r="AJ56" i="1"/>
  <c r="AX56" i="1"/>
  <c r="AJ47" i="1"/>
  <c r="AX47" i="1"/>
  <c r="AJ39" i="1"/>
  <c r="AX39" i="1"/>
  <c r="AK54" i="1"/>
  <c r="AY54" i="1"/>
  <c r="AK46" i="1"/>
  <c r="AY46" i="1"/>
  <c r="AK38" i="1"/>
  <c r="AY38" i="1"/>
  <c r="AL53" i="1"/>
  <c r="AZ53" i="1"/>
  <c r="AL45" i="1"/>
  <c r="AZ45" i="1"/>
  <c r="AL37" i="1"/>
  <c r="AZ37" i="1"/>
  <c r="AM52" i="1"/>
  <c r="BA52" i="1"/>
  <c r="AM44" i="1"/>
  <c r="BA44" i="1"/>
  <c r="AM36" i="1"/>
  <c r="BA36" i="1"/>
  <c r="AN51" i="1"/>
  <c r="BB51" i="1"/>
  <c r="AN43" i="1"/>
  <c r="BB43" i="1"/>
  <c r="AN35" i="1"/>
  <c r="BB35" i="1"/>
  <c r="AO50" i="1"/>
  <c r="BC50" i="1"/>
  <c r="AO42" i="1"/>
  <c r="BC42" i="1"/>
  <c r="AP57" i="1"/>
  <c r="BD57" i="1"/>
  <c r="AP49" i="1"/>
  <c r="BD49" i="1"/>
  <c r="AP41" i="1"/>
  <c r="BD41" i="1"/>
  <c r="AQ56" i="1"/>
  <c r="BE56" i="1"/>
  <c r="AQ48" i="1"/>
  <c r="BE48" i="1"/>
  <c r="AQ40" i="1"/>
  <c r="BE40" i="1"/>
  <c r="AR55" i="1"/>
  <c r="BF55" i="1"/>
  <c r="AR47" i="1"/>
  <c r="BF47" i="1"/>
  <c r="AR39" i="1"/>
  <c r="BF39" i="1"/>
  <c r="AS54" i="1"/>
  <c r="BG54" i="1"/>
  <c r="AS46" i="1"/>
  <c r="BG46" i="1"/>
  <c r="AS38" i="1"/>
  <c r="BG38" i="1"/>
  <c r="AT53" i="1"/>
  <c r="BH53" i="1"/>
  <c r="AT45" i="1"/>
  <c r="BH45" i="1"/>
  <c r="AT37" i="1"/>
  <c r="BH37" i="1"/>
  <c r="AO34" i="1"/>
  <c r="BC34" i="1"/>
  <c r="AN34" i="1"/>
  <c r="BB34" i="1"/>
  <c r="AM34" i="1"/>
  <c r="BA34" i="1"/>
  <c r="AS34" i="1"/>
  <c r="BG34" i="1"/>
  <c r="AK34" i="1"/>
  <c r="AY34" i="1"/>
  <c r="AP34" i="1"/>
  <c r="BD34" i="1"/>
  <c r="AL34" i="1"/>
  <c r="AZ34" i="1"/>
  <c r="AR34" i="1"/>
  <c r="BF34" i="1"/>
  <c r="AJ34" i="1"/>
  <c r="AX34" i="1"/>
  <c r="AT34" i="1"/>
  <c r="BH34" i="1"/>
  <c r="AQ34" i="1"/>
  <c r="BE34" i="1"/>
  <c r="AI34" i="1"/>
  <c r="AW34" i="1"/>
  <c r="AW58" i="1" l="1"/>
  <c r="BG58" i="1"/>
  <c r="BF58" i="1"/>
  <c r="BA58" i="1"/>
  <c r="AZ58" i="1"/>
  <c r="BH58" i="1"/>
  <c r="BD58" i="1"/>
  <c r="BE58" i="1"/>
  <c r="BB58" i="1"/>
  <c r="AY58" i="1"/>
  <c r="AX58" i="1"/>
  <c r="BC58" i="1"/>
  <c r="AR58" i="1"/>
  <c r="AS58" i="1"/>
  <c r="AJ58" i="1"/>
  <c r="AO58" i="1"/>
  <c r="AQ58" i="1"/>
  <c r="AL58" i="1"/>
  <c r="AM58" i="1"/>
  <c r="AT58" i="1"/>
  <c r="AN58" i="1"/>
  <c r="AP58" i="1"/>
  <c r="AK58" i="1"/>
  <c r="AI58" i="1"/>
  <c r="AR70" i="1"/>
  <c r="AN74" i="1"/>
  <c r="AI88" i="1"/>
  <c r="AR79" i="1"/>
  <c r="AO74" i="1"/>
  <c r="AN83" i="1"/>
  <c r="AJ88" i="1"/>
  <c r="AQ78" i="1"/>
  <c r="AI79" i="1"/>
  <c r="AT86" i="1"/>
  <c r="AR72" i="1"/>
  <c r="AQ81" i="1"/>
  <c r="AO67" i="1"/>
  <c r="AN76" i="1"/>
  <c r="AM85" i="1"/>
  <c r="AK71" i="1"/>
  <c r="AJ80" i="1"/>
  <c r="AS68" i="1"/>
  <c r="AJ69" i="1"/>
  <c r="AS72" i="1"/>
  <c r="AR81" i="1"/>
  <c r="AP67" i="1"/>
  <c r="AO76" i="1"/>
  <c r="AN85" i="1"/>
  <c r="AL71" i="1"/>
  <c r="AK80" i="1"/>
  <c r="AI67" i="1"/>
  <c r="AO88" i="1"/>
  <c r="AT80" i="1"/>
  <c r="AR66" i="1"/>
  <c r="AQ75" i="1"/>
  <c r="AP84" i="1"/>
  <c r="AN70" i="1"/>
  <c r="AM79" i="1"/>
  <c r="AL88" i="1"/>
  <c r="AJ74" i="1"/>
  <c r="AI84" i="1"/>
  <c r="AM66" i="1"/>
  <c r="AT81" i="1"/>
  <c r="AR67" i="1"/>
  <c r="AQ76" i="1"/>
  <c r="AP85" i="1"/>
  <c r="AN71" i="1"/>
  <c r="AM80" i="1"/>
  <c r="AK66" i="1"/>
  <c r="AJ75" i="1"/>
  <c r="AI85" i="1"/>
  <c r="AK68" i="1"/>
  <c r="AT82" i="1"/>
  <c r="AR68" i="1"/>
  <c r="AQ77" i="1"/>
  <c r="AP86" i="1"/>
  <c r="AN72" i="1"/>
  <c r="AM81" i="1"/>
  <c r="AK67" i="1"/>
  <c r="AJ76" i="1"/>
  <c r="AT84" i="1"/>
  <c r="AP88" i="1"/>
  <c r="AK69" i="1"/>
  <c r="AM74" i="1"/>
  <c r="AQ88" i="1"/>
  <c r="AL69" i="1"/>
  <c r="AQ79" i="1"/>
  <c r="AM83" i="1"/>
  <c r="AJ78" i="1"/>
  <c r="AS70" i="1"/>
  <c r="AK78" i="1"/>
  <c r="AI86" i="1"/>
  <c r="AT76" i="1"/>
  <c r="AI80" i="1"/>
  <c r="AR71" i="1"/>
  <c r="AJ79" i="1"/>
  <c r="AS84" i="1"/>
  <c r="AK76" i="1"/>
  <c r="AT78" i="1"/>
  <c r="AS87" i="1"/>
  <c r="AQ73" i="1"/>
  <c r="AP82" i="1"/>
  <c r="AN68" i="1"/>
  <c r="AM77" i="1"/>
  <c r="AL86" i="1"/>
  <c r="AJ72" i="1"/>
  <c r="AI82" i="1"/>
  <c r="AM82" i="1"/>
  <c r="AT87" i="1"/>
  <c r="AR73" i="1"/>
  <c r="AQ82" i="1"/>
  <c r="AO68" i="1"/>
  <c r="AN77" i="1"/>
  <c r="AM86" i="1"/>
  <c r="AK72" i="1"/>
  <c r="AJ81" i="1"/>
  <c r="AT83" i="1"/>
  <c r="AT72" i="1"/>
  <c r="AS81" i="1"/>
  <c r="AQ67" i="1"/>
  <c r="AP76" i="1"/>
  <c r="AO85" i="1"/>
  <c r="AM71" i="1"/>
  <c r="AL80" i="1"/>
  <c r="AJ66" i="1"/>
  <c r="AI76" i="1"/>
  <c r="AP79" i="1"/>
  <c r="AT73" i="1"/>
  <c r="AS82" i="1"/>
  <c r="AQ68" i="1"/>
  <c r="AP77" i="1"/>
  <c r="AO86" i="1"/>
  <c r="AM72" i="1"/>
  <c r="AL81" i="1"/>
  <c r="AJ67" i="1"/>
  <c r="AI77" i="1"/>
  <c r="AN81" i="1"/>
  <c r="AT74" i="1"/>
  <c r="AS83" i="1"/>
  <c r="AQ69" i="1"/>
  <c r="AP78" i="1"/>
  <c r="AO87" i="1"/>
  <c r="AM73" i="1"/>
  <c r="AL82" i="1"/>
  <c r="AJ68" i="1"/>
  <c r="AI78" i="1"/>
  <c r="AN73" i="1"/>
  <c r="AQ71" i="1"/>
  <c r="AJ70" i="1"/>
  <c r="AT68" i="1"/>
  <c r="AS77" i="1"/>
  <c r="AR86" i="1"/>
  <c r="AP72" i="1"/>
  <c r="AO81" i="1"/>
  <c r="AM67" i="1"/>
  <c r="AL76" i="1"/>
  <c r="AK85" i="1"/>
  <c r="AI72" i="1"/>
  <c r="AQ70" i="1"/>
  <c r="AT77" i="1"/>
  <c r="AS86" i="1"/>
  <c r="AQ72" i="1"/>
  <c r="AP81" i="1"/>
  <c r="AN67" i="1"/>
  <c r="AM76" i="1"/>
  <c r="AL85" i="1"/>
  <c r="AJ71" i="1"/>
  <c r="AI81" i="1"/>
  <c r="AL67" i="1"/>
  <c r="AT70" i="1"/>
  <c r="AS79" i="1"/>
  <c r="AR88" i="1"/>
  <c r="AP74" i="1"/>
  <c r="AO83" i="1"/>
  <c r="AM69" i="1"/>
  <c r="AL78" i="1"/>
  <c r="AK87" i="1"/>
  <c r="AI74" i="1"/>
  <c r="AP87" i="1"/>
  <c r="AT79" i="1"/>
  <c r="AS88" i="1"/>
  <c r="AQ74" i="1"/>
  <c r="AP83" i="1"/>
  <c r="AN69" i="1"/>
  <c r="AM78" i="1"/>
  <c r="AL87" i="1"/>
  <c r="AJ73" i="1"/>
  <c r="AI83" i="1"/>
  <c r="AI71" i="1"/>
  <c r="AS73" i="1"/>
  <c r="AR82" i="1"/>
  <c r="AP68" i="1"/>
  <c r="AO77" i="1"/>
  <c r="AN86" i="1"/>
  <c r="AL72" i="1"/>
  <c r="AK81" i="1"/>
  <c r="AI68" i="1"/>
  <c r="AR85" i="1"/>
  <c r="AI87" i="1"/>
  <c r="AS74" i="1"/>
  <c r="AR83" i="1"/>
  <c r="AP69" i="1"/>
  <c r="AO78" i="1"/>
  <c r="AN87" i="1"/>
  <c r="AL73" i="1"/>
  <c r="AK82" i="1"/>
  <c r="AI69" i="1"/>
  <c r="AP71" i="1"/>
  <c r="AT66" i="1"/>
  <c r="AS75" i="1"/>
  <c r="AR84" i="1"/>
  <c r="AP70" i="1"/>
  <c r="AO79" i="1"/>
  <c r="AN88" i="1"/>
  <c r="AL74" i="1"/>
  <c r="AK83" i="1"/>
  <c r="AI70" i="1"/>
  <c r="AQ86" i="1"/>
  <c r="AM75" i="1"/>
  <c r="AL84" i="1"/>
  <c r="AO72" i="1"/>
  <c r="AQ80" i="1"/>
  <c r="AM84" i="1"/>
  <c r="AS85" i="1"/>
  <c r="AN66" i="1"/>
  <c r="AT85" i="1"/>
  <c r="AO66" i="1"/>
  <c r="AK70" i="1"/>
  <c r="AP80" i="1"/>
  <c r="AN75" i="1"/>
  <c r="AL75" i="1"/>
  <c r="AJ65" i="1"/>
  <c r="AK65" i="1"/>
  <c r="AS69" i="1"/>
  <c r="AR78" i="1"/>
  <c r="AQ87" i="1"/>
  <c r="AO73" i="1"/>
  <c r="AN82" i="1"/>
  <c r="AL68" i="1"/>
  <c r="AK77" i="1"/>
  <c r="AJ87" i="1"/>
  <c r="AR69" i="1"/>
  <c r="AT69" i="1"/>
  <c r="AS78" i="1"/>
  <c r="AR87" i="1"/>
  <c r="AP73" i="1"/>
  <c r="AO82" i="1"/>
  <c r="AM68" i="1"/>
  <c r="AL77" i="1"/>
  <c r="AK86" i="1"/>
  <c r="AI73" i="1"/>
  <c r="AO80" i="1"/>
  <c r="AJ83" i="1"/>
  <c r="AS71" i="1"/>
  <c r="AR80" i="1"/>
  <c r="AP66" i="1"/>
  <c r="AO75" i="1"/>
  <c r="AN84" i="1"/>
  <c r="AL70" i="1"/>
  <c r="AK79" i="1"/>
  <c r="AI66" i="1"/>
  <c r="AR77" i="1"/>
  <c r="AT71" i="1"/>
  <c r="AS80" i="1"/>
  <c r="AQ66" i="1"/>
  <c r="AP75" i="1"/>
  <c r="AO84" i="1"/>
  <c r="AM70" i="1"/>
  <c r="AL79" i="1"/>
  <c r="AK88" i="1"/>
  <c r="AI75" i="1"/>
  <c r="AL83" i="1"/>
  <c r="AT88" i="1"/>
  <c r="AR74" i="1"/>
  <c r="AQ83" i="1"/>
  <c r="AO69" i="1"/>
  <c r="AN78" i="1"/>
  <c r="AM87" i="1"/>
  <c r="AK73" i="1"/>
  <c r="AJ82" i="1"/>
  <c r="AS76" i="1"/>
  <c r="AK84" i="1"/>
  <c r="AS66" i="1"/>
  <c r="AR75" i="1"/>
  <c r="AQ84" i="1"/>
  <c r="AO70" i="1"/>
  <c r="AN79" i="1"/>
  <c r="AM88" i="1"/>
  <c r="AK74" i="1"/>
  <c r="AJ84" i="1"/>
  <c r="AT75" i="1"/>
  <c r="AJ86" i="1"/>
  <c r="AS67" i="1"/>
  <c r="AR76" i="1"/>
  <c r="AQ85" i="1"/>
  <c r="AO71" i="1"/>
  <c r="AN80" i="1"/>
  <c r="AL66" i="1"/>
  <c r="AK75" i="1"/>
  <c r="AJ85" i="1"/>
  <c r="AT67" i="1"/>
  <c r="AJ77" i="1"/>
  <c r="AR65" i="1"/>
  <c r="AQ65" i="1"/>
  <c r="AL65" i="1"/>
  <c r="AM65" i="1"/>
  <c r="AS65" i="1"/>
  <c r="AT65" i="1"/>
  <c r="AP65" i="1"/>
  <c r="AN65" i="1"/>
  <c r="AO65" i="1"/>
  <c r="AI65" i="1"/>
  <c r="AT89" i="1" l="1"/>
  <c r="AS89" i="1"/>
  <c r="AQ89" i="1"/>
  <c r="AJ89" i="1"/>
  <c r="AL89" i="1"/>
  <c r="AR89" i="1"/>
  <c r="AM89" i="1"/>
  <c r="AO89" i="1"/>
  <c r="AN89" i="1"/>
  <c r="AK89" i="1"/>
  <c r="AP89" i="1"/>
  <c r="AI89" i="1"/>
  <c r="CC71" i="1"/>
  <c r="CC127" i="1" s="1"/>
  <c r="CA68" i="1"/>
  <c r="CA124" i="1" s="1"/>
  <c r="CG85" i="1"/>
  <c r="CG141" i="1" s="1"/>
  <c r="CB69" i="1"/>
  <c r="CB125" i="1" s="1"/>
  <c r="CF86" i="1"/>
  <c r="CF142" i="1" s="1"/>
  <c r="BZ82" i="1"/>
  <c r="BZ138" i="1" s="1"/>
  <c r="BW77" i="1"/>
  <c r="BW133" i="1" s="1"/>
  <c r="CE67" i="1"/>
  <c r="CE123" i="1" s="1"/>
  <c r="CA77" i="1"/>
  <c r="CA133" i="1" s="1"/>
  <c r="BX79" i="1"/>
  <c r="BX135" i="1" s="1"/>
  <c r="BX76" i="1"/>
  <c r="BX132" i="1" s="1"/>
  <c r="CF67" i="1"/>
  <c r="CF123" i="1" s="1"/>
  <c r="CD84" i="1"/>
  <c r="CD140" i="1" s="1"/>
  <c r="CB85" i="1"/>
  <c r="CB141" i="1" s="1"/>
  <c r="CE78" i="1"/>
  <c r="CE134" i="1" s="1"/>
  <c r="CE85" i="1"/>
  <c r="CE141" i="1" s="1"/>
  <c r="CB79" i="1"/>
  <c r="CB135" i="1" s="1"/>
  <c r="BY73" i="1"/>
  <c r="BY129" i="1" s="1"/>
  <c r="BW75" i="1"/>
  <c r="BW131" i="1" s="1"/>
  <c r="CF80" i="1"/>
  <c r="CF136" i="1" s="1"/>
  <c r="CC82" i="1"/>
  <c r="CC138" i="1" s="1"/>
  <c r="BZ68" i="1"/>
  <c r="BZ124" i="1" s="1"/>
  <c r="BZ75" i="1"/>
  <c r="BZ131" i="1" s="1"/>
  <c r="AM112" i="1"/>
  <c r="CA112" i="1" s="1"/>
  <c r="BZ74" i="1"/>
  <c r="BZ130" i="1" s="1"/>
  <c r="AI97" i="1"/>
  <c r="BW97" i="1" s="1"/>
  <c r="BW87" i="1"/>
  <c r="BW143" i="1" s="1"/>
  <c r="CF82" i="1"/>
  <c r="CF138" i="1" s="1"/>
  <c r="CD83" i="1"/>
  <c r="CD139" i="1" s="1"/>
  <c r="CA69" i="1"/>
  <c r="CA125" i="1" s="1"/>
  <c r="BX71" i="1"/>
  <c r="BX127" i="1" s="1"/>
  <c r="CE70" i="1"/>
  <c r="CE126" i="1" s="1"/>
  <c r="CG77" i="1"/>
  <c r="CG133" i="1" s="1"/>
  <c r="CA73" i="1"/>
  <c r="CA129" i="1" s="1"/>
  <c r="BX67" i="1"/>
  <c r="BX123" i="1" s="1"/>
  <c r="CD79" i="1"/>
  <c r="CD135" i="1" s="1"/>
  <c r="CG81" i="1"/>
  <c r="CG137" i="1" s="1"/>
  <c r="CE82" i="1"/>
  <c r="CE138" i="1" s="1"/>
  <c r="CB68" i="1"/>
  <c r="CB124" i="1" s="1"/>
  <c r="CF71" i="1"/>
  <c r="CF127" i="1" s="1"/>
  <c r="CE79" i="1"/>
  <c r="CE135" i="1" s="1"/>
  <c r="BY67" i="1"/>
  <c r="BY123" i="1" s="1"/>
  <c r="BW85" i="1"/>
  <c r="BW141" i="1" s="1"/>
  <c r="CE75" i="1"/>
  <c r="CE131" i="1" s="1"/>
  <c r="CC76" i="1"/>
  <c r="CC132" i="1" s="1"/>
  <c r="CA85" i="1"/>
  <c r="CA141" i="1" s="1"/>
  <c r="BX88" i="1"/>
  <c r="BX144" i="1" s="1"/>
  <c r="BX82" i="1"/>
  <c r="BX138" i="1" s="1"/>
  <c r="BY77" i="1"/>
  <c r="BY133" i="1" s="1"/>
  <c r="CG74" i="1"/>
  <c r="CG130" i="1" s="1"/>
  <c r="CD68" i="1"/>
  <c r="CD124" i="1" s="1"/>
  <c r="BZ78" i="1"/>
  <c r="BZ134" i="1" s="1"/>
  <c r="BW81" i="1"/>
  <c r="BW137" i="1" s="1"/>
  <c r="CC68" i="1"/>
  <c r="CC124" i="1" s="1"/>
  <c r="CA83" i="1"/>
  <c r="CA139" i="1" s="1"/>
  <c r="BY68" i="1"/>
  <c r="BY124" i="1" s="1"/>
  <c r="BY71" i="1"/>
  <c r="BY127" i="1" s="1"/>
  <c r="BX77" i="1"/>
  <c r="BX133" i="1" s="1"/>
  <c r="CF76" i="1"/>
  <c r="CF132" i="1" s="1"/>
  <c r="BP70" i="1"/>
  <c r="BP126" i="1" s="1"/>
  <c r="CA87" i="1"/>
  <c r="CA143" i="1" s="1"/>
  <c r="BY88" i="1"/>
  <c r="BY144" i="1" s="1"/>
  <c r="CF77" i="1"/>
  <c r="CF133" i="1" s="1"/>
  <c r="CG71" i="1"/>
  <c r="CG127" i="1" s="1"/>
  <c r="CD73" i="1"/>
  <c r="CD129" i="1" s="1"/>
  <c r="CB82" i="1"/>
  <c r="CB138" i="1" s="1"/>
  <c r="AN103" i="1"/>
  <c r="CB103" i="1" s="1"/>
  <c r="BE80" i="1"/>
  <c r="BE136" i="1" s="1"/>
  <c r="CB88" i="1"/>
  <c r="CB144" i="1" s="1"/>
  <c r="AY82" i="1"/>
  <c r="AY138" i="1" s="1"/>
  <c r="BF85" i="1"/>
  <c r="BF141" i="1" s="1"/>
  <c r="CG73" i="1"/>
  <c r="CG129" i="1" s="1"/>
  <c r="CE74" i="1"/>
  <c r="CE130" i="1" s="1"/>
  <c r="CC83" i="1"/>
  <c r="CC139" i="1" s="1"/>
  <c r="BZ85" i="1"/>
  <c r="BZ141" i="1" s="1"/>
  <c r="AW72" i="1"/>
  <c r="AW128" i="1" s="1"/>
  <c r="CC87" i="1"/>
  <c r="CC143" i="1" s="1"/>
  <c r="BZ81" i="1"/>
  <c r="BZ137" i="1" s="1"/>
  <c r="BW76" i="1"/>
  <c r="BW132" i="1" s="1"/>
  <c r="CF73" i="1"/>
  <c r="CF129" i="1" s="1"/>
  <c r="CD82" i="1"/>
  <c r="CD138" i="1" s="1"/>
  <c r="BW80" i="1"/>
  <c r="BW136" i="1" s="1"/>
  <c r="AZ69" i="1"/>
  <c r="AZ125" i="1" s="1"/>
  <c r="CA81" i="1"/>
  <c r="CA137" i="1" s="1"/>
  <c r="BX75" i="1"/>
  <c r="BX131" i="1" s="1"/>
  <c r="CA66" i="1"/>
  <c r="CA122" i="1" s="1"/>
  <c r="CF66" i="1"/>
  <c r="CF122" i="1" s="1"/>
  <c r="CD67" i="1"/>
  <c r="CD123" i="1" s="1"/>
  <c r="BO76" i="1"/>
  <c r="BO132" i="1" s="1"/>
  <c r="CB83" i="1"/>
  <c r="CB139" i="1" s="1"/>
  <c r="CA88" i="1"/>
  <c r="CA144" i="1" s="1"/>
  <c r="BW66" i="1"/>
  <c r="BW122" i="1" s="1"/>
  <c r="AO100" i="1"/>
  <c r="CC100" i="1" s="1"/>
  <c r="BW71" i="1"/>
  <c r="BW127" i="1" s="1"/>
  <c r="AK113" i="1"/>
  <c r="BY113" i="1" s="1"/>
  <c r="CE88" i="1"/>
  <c r="CE144" i="1" s="1"/>
  <c r="CC67" i="1"/>
  <c r="CC123" i="1" s="1"/>
  <c r="CC74" i="1"/>
  <c r="CC130" i="1" s="1"/>
  <c r="BX85" i="1"/>
  <c r="BX141" i="1" s="1"/>
  <c r="BX86" i="1"/>
  <c r="BX142" i="1" s="1"/>
  <c r="CF75" i="1"/>
  <c r="CF131" i="1" s="1"/>
  <c r="CC69" i="1"/>
  <c r="CC125" i="1" s="1"/>
  <c r="CA70" i="1"/>
  <c r="CA126" i="1" s="1"/>
  <c r="BY79" i="1"/>
  <c r="BY135" i="1" s="1"/>
  <c r="CC80" i="1"/>
  <c r="CC136" i="1" s="1"/>
  <c r="CG78" i="1"/>
  <c r="CG134" i="1" s="1"/>
  <c r="CE87" i="1"/>
  <c r="CE143" i="1" s="1"/>
  <c r="BY70" i="1"/>
  <c r="BY126" i="1" s="1"/>
  <c r="BZ84" i="1"/>
  <c r="BZ140" i="1" s="1"/>
  <c r="CD70" i="1"/>
  <c r="CD126" i="1" s="1"/>
  <c r="CB87" i="1"/>
  <c r="CB143" i="1" s="1"/>
  <c r="BY81" i="1"/>
  <c r="BY137" i="1" s="1"/>
  <c r="BW83" i="1"/>
  <c r="BW139" i="1" s="1"/>
  <c r="CF88" i="1"/>
  <c r="CF144" i="1" s="1"/>
  <c r="BO67" i="1"/>
  <c r="BO123" i="1" s="1"/>
  <c r="BZ76" i="1"/>
  <c r="BZ132" i="1" s="1"/>
  <c r="CE71" i="1"/>
  <c r="CE127" i="1" s="1"/>
  <c r="CE69" i="1"/>
  <c r="CE125" i="1" s="1"/>
  <c r="CC86" i="1"/>
  <c r="CC142" i="1" s="1"/>
  <c r="BZ80" i="1"/>
  <c r="BZ136" i="1" s="1"/>
  <c r="BX81" i="1"/>
  <c r="BX137" i="1" s="1"/>
  <c r="CA82" i="1"/>
  <c r="CA138" i="1" s="1"/>
  <c r="CG87" i="1"/>
  <c r="CG143" i="1" s="1"/>
  <c r="BW86" i="1"/>
  <c r="BW142" i="1" s="1"/>
  <c r="CA74" i="1"/>
  <c r="CA130" i="1" s="1"/>
  <c r="CD86" i="1"/>
  <c r="CD142" i="1" s="1"/>
  <c r="CA80" i="1"/>
  <c r="CA136" i="1" s="1"/>
  <c r="BX74" i="1"/>
  <c r="BX130" i="1" s="1"/>
  <c r="CC88" i="1"/>
  <c r="CC144" i="1" s="1"/>
  <c r="CG72" i="1"/>
  <c r="CG128" i="1" s="1"/>
  <c r="CE81" i="1"/>
  <c r="CE137" i="1" s="1"/>
  <c r="CF79" i="1"/>
  <c r="CF135" i="1" s="1"/>
  <c r="BZ83" i="1"/>
  <c r="BZ139" i="1" s="1"/>
  <c r="CD71" i="1"/>
  <c r="CD127" i="1" s="1"/>
  <c r="CB78" i="1"/>
  <c r="CB134" i="1" s="1"/>
  <c r="CF87" i="1"/>
  <c r="CF143" i="1" s="1"/>
  <c r="AO107" i="1"/>
  <c r="CC107" i="1" s="1"/>
  <c r="CG88" i="1"/>
  <c r="CG144" i="1" s="1"/>
  <c r="BX70" i="1"/>
  <c r="BX126" i="1" s="1"/>
  <c r="CA72" i="1"/>
  <c r="CA128" i="1" s="1"/>
  <c r="CE73" i="1"/>
  <c r="CE129" i="1" s="1"/>
  <c r="BW84" i="1"/>
  <c r="BW140" i="1" s="1"/>
  <c r="CG66" i="1"/>
  <c r="CG122" i="1" s="1"/>
  <c r="CE83" i="1"/>
  <c r="CE139" i="1" s="1"/>
  <c r="CC84" i="1"/>
  <c r="CC140" i="1" s="1"/>
  <c r="BZ70" i="1"/>
  <c r="BZ126" i="1" s="1"/>
  <c r="BW73" i="1"/>
  <c r="BW129" i="1" s="1"/>
  <c r="CF78" i="1"/>
  <c r="CF134" i="1" s="1"/>
  <c r="CC66" i="1"/>
  <c r="CC122" i="1" s="1"/>
  <c r="AM103" i="1"/>
  <c r="CA103" i="1" s="1"/>
  <c r="CF84" i="1"/>
  <c r="CF140" i="1" s="1"/>
  <c r="AO106" i="1"/>
  <c r="CC106" i="1" s="1"/>
  <c r="BZ72" i="1"/>
  <c r="BZ128" i="1" s="1"/>
  <c r="BX73" i="1"/>
  <c r="BX129" i="1" s="1"/>
  <c r="CD87" i="1"/>
  <c r="CD143" i="1" s="1"/>
  <c r="CG79" i="1"/>
  <c r="CG135" i="1" s="1"/>
  <c r="CD81" i="1"/>
  <c r="CD137" i="1" s="1"/>
  <c r="CA67" i="1"/>
  <c r="CA123" i="1" s="1"/>
  <c r="CB73" i="1"/>
  <c r="CB129" i="1" s="1"/>
  <c r="CG83" i="1"/>
  <c r="CG139" i="1" s="1"/>
  <c r="CD77" i="1"/>
  <c r="CD133" i="1" s="1"/>
  <c r="CA71" i="1"/>
  <c r="CA127" i="1" s="1"/>
  <c r="BY72" i="1"/>
  <c r="BY128" i="1" s="1"/>
  <c r="BW82" i="1"/>
  <c r="BW138" i="1" s="1"/>
  <c r="BY78" i="1"/>
  <c r="BY134" i="1" s="1"/>
  <c r="BY69" i="1"/>
  <c r="BY125" i="1" s="1"/>
  <c r="CE77" i="1"/>
  <c r="CE133" i="1" s="1"/>
  <c r="BB71" i="1"/>
  <c r="BB127" i="1" s="1"/>
  <c r="BZ88" i="1"/>
  <c r="BZ144" i="1" s="1"/>
  <c r="BW67" i="1"/>
  <c r="BW123" i="1" s="1"/>
  <c r="BX69" i="1"/>
  <c r="BX125" i="1" s="1"/>
  <c r="CF72" i="1"/>
  <c r="CF128" i="1" s="1"/>
  <c r="BW88" i="1"/>
  <c r="BW144" i="1" s="1"/>
  <c r="CD66" i="1"/>
  <c r="CD122" i="1" s="1"/>
  <c r="CE84" i="1"/>
  <c r="CE140" i="1" s="1"/>
  <c r="BX83" i="1"/>
  <c r="BX139" i="1" s="1"/>
  <c r="BQ80" i="1"/>
  <c r="BQ136" i="1" s="1"/>
  <c r="BM73" i="1"/>
  <c r="BM129" i="1" s="1"/>
  <c r="BD74" i="1"/>
  <c r="BD130" i="1" s="1"/>
  <c r="CD78" i="1"/>
  <c r="CD134" i="1" s="1"/>
  <c r="BX66" i="1"/>
  <c r="BX122" i="1" s="1"/>
  <c r="CB72" i="1"/>
  <c r="CB128" i="1" s="1"/>
  <c r="CF81" i="1"/>
  <c r="CF137" i="1" s="1"/>
  <c r="BY75" i="1"/>
  <c r="BZ66" i="1"/>
  <c r="BZ122" i="1" s="1"/>
  <c r="BX84" i="1"/>
  <c r="BX140" i="1" s="1"/>
  <c r="BY84" i="1"/>
  <c r="BY140" i="1" s="1"/>
  <c r="CF74" i="1"/>
  <c r="CF130" i="1" s="1"/>
  <c r="CD75" i="1"/>
  <c r="CD131" i="1" s="1"/>
  <c r="CB84" i="1"/>
  <c r="CB140" i="1" s="1"/>
  <c r="BY86" i="1"/>
  <c r="BY142" i="1" s="1"/>
  <c r="CF69" i="1"/>
  <c r="CF125" i="1" s="1"/>
  <c r="CG69" i="1"/>
  <c r="CG125" i="1" s="1"/>
  <c r="AQ114" i="1"/>
  <c r="CE114" i="1" s="1"/>
  <c r="AP97" i="1"/>
  <c r="CD97" i="1" s="1"/>
  <c r="CB86" i="1"/>
  <c r="CB142" i="1" s="1"/>
  <c r="BZ87" i="1"/>
  <c r="BZ143" i="1" s="1"/>
  <c r="BW74" i="1"/>
  <c r="BW130" i="1" s="1"/>
  <c r="CE72" i="1"/>
  <c r="CE128" i="1" s="1"/>
  <c r="AO109" i="1"/>
  <c r="CC109" i="1" s="1"/>
  <c r="BW78" i="1"/>
  <c r="BW134" i="1" s="1"/>
  <c r="CE68" i="1"/>
  <c r="CE124" i="1" s="1"/>
  <c r="CC85" i="1"/>
  <c r="CC141" i="1" s="1"/>
  <c r="CA86" i="1"/>
  <c r="CA142" i="1" s="1"/>
  <c r="BX72" i="1"/>
  <c r="BX128" i="1" s="1"/>
  <c r="BY76" i="1"/>
  <c r="BY132" i="1" s="1"/>
  <c r="CG70" i="1"/>
  <c r="CG126" i="1" s="1"/>
  <c r="CD88" i="1"/>
  <c r="CD144" i="1" s="1"/>
  <c r="CF68" i="1"/>
  <c r="CF124" i="1" s="1"/>
  <c r="CD85" i="1"/>
  <c r="CD141" i="1" s="1"/>
  <c r="CA79" i="1"/>
  <c r="CA135" i="1" s="1"/>
  <c r="BY80" i="1"/>
  <c r="BY136" i="1" s="1"/>
  <c r="CG68" i="1"/>
  <c r="CG124" i="1" s="1"/>
  <c r="CB74" i="1"/>
  <c r="CB130" i="1" s="1"/>
  <c r="CG80" i="1"/>
  <c r="CG136" i="1" s="1"/>
  <c r="BY83" i="1"/>
  <c r="BY139" i="1" s="1"/>
  <c r="CG67" i="1"/>
  <c r="CG123" i="1" s="1"/>
  <c r="BZ79" i="1"/>
  <c r="BZ135" i="1" s="1"/>
  <c r="CC73" i="1"/>
  <c r="CC129" i="1" s="1"/>
  <c r="BW68" i="1"/>
  <c r="BW124" i="1" s="1"/>
  <c r="AM104" i="1"/>
  <c r="CA104" i="1" s="1"/>
  <c r="BY66" i="1"/>
  <c r="BY122" i="1" s="1"/>
  <c r="CB80" i="1"/>
  <c r="CB136" i="1" s="1"/>
  <c r="BY74" i="1"/>
  <c r="BY130" i="1" s="1"/>
  <c r="CG76" i="1"/>
  <c r="CG132" i="1" s="1"/>
  <c r="CE66" i="1"/>
  <c r="CE122" i="1" s="1"/>
  <c r="CC75" i="1"/>
  <c r="BZ77" i="1"/>
  <c r="BZ133" i="1" s="1"/>
  <c r="BX87" i="1"/>
  <c r="BX143" i="1" s="1"/>
  <c r="CB66" i="1"/>
  <c r="CB122" i="1" s="1"/>
  <c r="BW70" i="1"/>
  <c r="BW126" i="1" s="1"/>
  <c r="CF83" i="1"/>
  <c r="CF139" i="1" s="1"/>
  <c r="BP77" i="1"/>
  <c r="BP133" i="1" s="1"/>
  <c r="AM106" i="1"/>
  <c r="CA106" i="1" s="1"/>
  <c r="BL87" i="1"/>
  <c r="BL143" i="1" s="1"/>
  <c r="AZ67" i="1"/>
  <c r="AZ123" i="1" s="1"/>
  <c r="CG86" i="1"/>
  <c r="CG142" i="1" s="1"/>
  <c r="BD72" i="1"/>
  <c r="BD128" i="1" s="1"/>
  <c r="BX68" i="1"/>
  <c r="BX124" i="1" s="1"/>
  <c r="CB81" i="1"/>
  <c r="CB137" i="1" s="1"/>
  <c r="CG82" i="1"/>
  <c r="CG138" i="1" s="1"/>
  <c r="CD76" i="1"/>
  <c r="CD132" i="1" s="1"/>
  <c r="CB77" i="1"/>
  <c r="CB133" i="1" s="1"/>
  <c r="BZ86" i="1"/>
  <c r="BZ142" i="1" s="1"/>
  <c r="CG84" i="1"/>
  <c r="CG140" i="1" s="1"/>
  <c r="BX78" i="1"/>
  <c r="BX134" i="1" s="1"/>
  <c r="CE76" i="1"/>
  <c r="CE132" i="1" s="1"/>
  <c r="CB70" i="1"/>
  <c r="CB126" i="1" s="1"/>
  <c r="BZ71" i="1"/>
  <c r="BZ127" i="1" s="1"/>
  <c r="BX80" i="1"/>
  <c r="BX136" i="1" s="1"/>
  <c r="BW79" i="1"/>
  <c r="BW135" i="1" s="1"/>
  <c r="CF70" i="1"/>
  <c r="CF126" i="1" s="1"/>
  <c r="CE65" i="1"/>
  <c r="CE121" i="1" s="1"/>
  <c r="BX65" i="1"/>
  <c r="BX121" i="1" s="1"/>
  <c r="CC65" i="1"/>
  <c r="CC121" i="1" s="1"/>
  <c r="CB65" i="1"/>
  <c r="CB121" i="1" s="1"/>
  <c r="CD65" i="1"/>
  <c r="CD121" i="1" s="1"/>
  <c r="CG65" i="1"/>
  <c r="CG121" i="1" s="1"/>
  <c r="BN65" i="1"/>
  <c r="BN121" i="1" s="1"/>
  <c r="CF65" i="1"/>
  <c r="CF121" i="1" s="1"/>
  <c r="BZ65" i="1"/>
  <c r="BZ121" i="1" s="1"/>
  <c r="BY65" i="1"/>
  <c r="BY121" i="1" s="1"/>
  <c r="BW65" i="1"/>
  <c r="BU77" i="1"/>
  <c r="BU133" i="1" s="1"/>
  <c r="CH77" i="1"/>
  <c r="CH133" i="1" s="1"/>
  <c r="BU73" i="1"/>
  <c r="BU129" i="1" s="1"/>
  <c r="CH73" i="1"/>
  <c r="CH129" i="1" s="1"/>
  <c r="BU68" i="1"/>
  <c r="BU124" i="1" s="1"/>
  <c r="CH68" i="1"/>
  <c r="CH124" i="1" s="1"/>
  <c r="BU83" i="1"/>
  <c r="BU139" i="1" s="1"/>
  <c r="CH83" i="1"/>
  <c r="CH139" i="1" s="1"/>
  <c r="BU87" i="1"/>
  <c r="BU143" i="1" s="1"/>
  <c r="CH87" i="1"/>
  <c r="CH143" i="1" s="1"/>
  <c r="BU76" i="1"/>
  <c r="BU132" i="1" s="1"/>
  <c r="CH76" i="1"/>
  <c r="CH132" i="1" s="1"/>
  <c r="BU80" i="1"/>
  <c r="BU136" i="1" s="1"/>
  <c r="CH80" i="1"/>
  <c r="CH136" i="1" s="1"/>
  <c r="BU79" i="1"/>
  <c r="BU135" i="1" s="1"/>
  <c r="CH79" i="1"/>
  <c r="CH135" i="1" s="1"/>
  <c r="BU71" i="1"/>
  <c r="BU127" i="1" s="1"/>
  <c r="CH71" i="1"/>
  <c r="CH127" i="1" s="1"/>
  <c r="BU72" i="1"/>
  <c r="BU128" i="1" s="1"/>
  <c r="CH72" i="1"/>
  <c r="CH128" i="1" s="1"/>
  <c r="BU69" i="1"/>
  <c r="BU125" i="1" s="1"/>
  <c r="CH69" i="1"/>
  <c r="CH125" i="1" s="1"/>
  <c r="BU78" i="1"/>
  <c r="BU134" i="1" s="1"/>
  <c r="CH78" i="1"/>
  <c r="CH134" i="1" s="1"/>
  <c r="BU81" i="1"/>
  <c r="BU137" i="1" s="1"/>
  <c r="CH81" i="1"/>
  <c r="CH137" i="1" s="1"/>
  <c r="BU75" i="1"/>
  <c r="CH75" i="1"/>
  <c r="BU85" i="1"/>
  <c r="BU141" i="1" s="1"/>
  <c r="CH85" i="1"/>
  <c r="CH141" i="1" s="1"/>
  <c r="BT75" i="1"/>
  <c r="BT131" i="1" s="1"/>
  <c r="CG75" i="1"/>
  <c r="CG131" i="1" s="1"/>
  <c r="BU70" i="1"/>
  <c r="BU126" i="1" s="1"/>
  <c r="CH70" i="1"/>
  <c r="CH126" i="1" s="1"/>
  <c r="BU74" i="1"/>
  <c r="CH74" i="1"/>
  <c r="BU86" i="1"/>
  <c r="BU142" i="1" s="1"/>
  <c r="CH86" i="1"/>
  <c r="CH142" i="1" s="1"/>
  <c r="BU67" i="1"/>
  <c r="BU123" i="1" s="1"/>
  <c r="CH67" i="1"/>
  <c r="CH123" i="1" s="1"/>
  <c r="BU88" i="1"/>
  <c r="BU144" i="1" s="1"/>
  <c r="CH88" i="1"/>
  <c r="CH144" i="1" s="1"/>
  <c r="BU66" i="1"/>
  <c r="BU122" i="1" s="1"/>
  <c r="CH66" i="1"/>
  <c r="CH122" i="1" s="1"/>
  <c r="BU84" i="1"/>
  <c r="BU140" i="1" s="1"/>
  <c r="CH84" i="1"/>
  <c r="CH140" i="1" s="1"/>
  <c r="BU82" i="1"/>
  <c r="BU138" i="1" s="1"/>
  <c r="CH82" i="1"/>
  <c r="CH138" i="1" s="1"/>
  <c r="BU65" i="1"/>
  <c r="BU121" i="1" s="1"/>
  <c r="CH65" i="1"/>
  <c r="CH121" i="1" s="1"/>
  <c r="BT71" i="1"/>
  <c r="BT127" i="1" s="1"/>
  <c r="AS101" i="1"/>
  <c r="BG101" i="1" s="1"/>
  <c r="BT73" i="1"/>
  <c r="BT129" i="1" s="1"/>
  <c r="BG88" i="1"/>
  <c r="BG144" i="1" s="1"/>
  <c r="BT88" i="1"/>
  <c r="BT144" i="1" s="1"/>
  <c r="BT74" i="1"/>
  <c r="BT130" i="1" s="1"/>
  <c r="BT87" i="1"/>
  <c r="BT143" i="1" s="1"/>
  <c r="BT72" i="1"/>
  <c r="BT128" i="1" s="1"/>
  <c r="BT77" i="1"/>
  <c r="BT133" i="1" s="1"/>
  <c r="BT81" i="1"/>
  <c r="BT137" i="1" s="1"/>
  <c r="BT67" i="1"/>
  <c r="BT123" i="1" s="1"/>
  <c r="BT78" i="1"/>
  <c r="BT134" i="1" s="1"/>
  <c r="BT66" i="1"/>
  <c r="BT122" i="1" s="1"/>
  <c r="BT79" i="1"/>
  <c r="BT135" i="1" s="1"/>
  <c r="BT83" i="1"/>
  <c r="BT139" i="1" s="1"/>
  <c r="BT80" i="1"/>
  <c r="BT136" i="1" s="1"/>
  <c r="BT69" i="1"/>
  <c r="BT125" i="1" s="1"/>
  <c r="BT70" i="1"/>
  <c r="BT126" i="1" s="1"/>
  <c r="BT68" i="1"/>
  <c r="BT124" i="1" s="1"/>
  <c r="BT85" i="1"/>
  <c r="BT141" i="1" s="1"/>
  <c r="BT76" i="1"/>
  <c r="BT132" i="1" s="1"/>
  <c r="BT86" i="1"/>
  <c r="BT142" i="1" s="1"/>
  <c r="BT82" i="1"/>
  <c r="BT138" i="1" s="1"/>
  <c r="BT84" i="1"/>
  <c r="BT140" i="1" s="1"/>
  <c r="AT99" i="1"/>
  <c r="BH99" i="1" s="1"/>
  <c r="BH71" i="1"/>
  <c r="BH127" i="1" s="1"/>
  <c r="AT109" i="1"/>
  <c r="BH109" i="1" s="1"/>
  <c r="BH81" i="1"/>
  <c r="BH137" i="1" s="1"/>
  <c r="AT96" i="1"/>
  <c r="BH96" i="1" s="1"/>
  <c r="BH68" i="1"/>
  <c r="BH124" i="1" s="1"/>
  <c r="AT100" i="1"/>
  <c r="BH100" i="1" s="1"/>
  <c r="BH72" i="1"/>
  <c r="BH128" i="1" s="1"/>
  <c r="AT111" i="1"/>
  <c r="BH111" i="1" s="1"/>
  <c r="BH83" i="1"/>
  <c r="BH139" i="1" s="1"/>
  <c r="AT115" i="1"/>
  <c r="BH115" i="1" s="1"/>
  <c r="BH87" i="1"/>
  <c r="BH143" i="1" s="1"/>
  <c r="AT104" i="1"/>
  <c r="BH104" i="1" s="1"/>
  <c r="BH76" i="1"/>
  <c r="BH132" i="1" s="1"/>
  <c r="AT108" i="1"/>
  <c r="BH108" i="1" s="1"/>
  <c r="BH80" i="1"/>
  <c r="BH136" i="1" s="1"/>
  <c r="AT95" i="1"/>
  <c r="BH95" i="1" s="1"/>
  <c r="BH67" i="1"/>
  <c r="BH123" i="1" s="1"/>
  <c r="AT107" i="1"/>
  <c r="BH107" i="1" s="1"/>
  <c r="BH79" i="1"/>
  <c r="BH135" i="1" s="1"/>
  <c r="AT101" i="1"/>
  <c r="BH101" i="1" s="1"/>
  <c r="BH73" i="1"/>
  <c r="BH129" i="1" s="1"/>
  <c r="AT103" i="1"/>
  <c r="BH103" i="1" s="1"/>
  <c r="BH75" i="1"/>
  <c r="AT97" i="1"/>
  <c r="BH97" i="1" s="1"/>
  <c r="BH69" i="1"/>
  <c r="BH125" i="1" s="1"/>
  <c r="AT106" i="1"/>
  <c r="BH106" i="1" s="1"/>
  <c r="BH78" i="1"/>
  <c r="BH134" i="1" s="1"/>
  <c r="AT113" i="1"/>
  <c r="BH113" i="1" s="1"/>
  <c r="BH85" i="1"/>
  <c r="BH141" i="1" s="1"/>
  <c r="AT98" i="1"/>
  <c r="BH98" i="1" s="1"/>
  <c r="BH70" i="1"/>
  <c r="BH126" i="1" s="1"/>
  <c r="AT102" i="1"/>
  <c r="BH102" i="1" s="1"/>
  <c r="BH74" i="1"/>
  <c r="AT114" i="1"/>
  <c r="BH114" i="1" s="1"/>
  <c r="BH86" i="1"/>
  <c r="BH142" i="1" s="1"/>
  <c r="AT105" i="1"/>
  <c r="BH105" i="1" s="1"/>
  <c r="BH77" i="1"/>
  <c r="BH133" i="1" s="1"/>
  <c r="AT116" i="1"/>
  <c r="BH116" i="1" s="1"/>
  <c r="BH88" i="1"/>
  <c r="BH144" i="1" s="1"/>
  <c r="AT94" i="1"/>
  <c r="BH94" i="1" s="1"/>
  <c r="BH66" i="1"/>
  <c r="BH122" i="1" s="1"/>
  <c r="AT112" i="1"/>
  <c r="BH112" i="1" s="1"/>
  <c r="BH84" i="1"/>
  <c r="BH140" i="1" s="1"/>
  <c r="AT110" i="1"/>
  <c r="BH110" i="1" s="1"/>
  <c r="BH82" i="1"/>
  <c r="BH138" i="1" s="1"/>
  <c r="AT93" i="1"/>
  <c r="BH65" i="1"/>
  <c r="CB71" i="1"/>
  <c r="CB127" i="1" s="1"/>
  <c r="AY80" i="1"/>
  <c r="AY136" i="1" s="1"/>
  <c r="BF72" i="1"/>
  <c r="BF128" i="1" s="1"/>
  <c r="BL80" i="1"/>
  <c r="BL136" i="1" s="1"/>
  <c r="BJ67" i="1"/>
  <c r="BJ123" i="1" s="1"/>
  <c r="BC88" i="1"/>
  <c r="BC144" i="1" s="1"/>
  <c r="BK74" i="1"/>
  <c r="BK130" i="1" s="1"/>
  <c r="BL69" i="1"/>
  <c r="BL125" i="1" s="1"/>
  <c r="AQ105" i="1"/>
  <c r="CE105" i="1" s="1"/>
  <c r="AY69" i="1"/>
  <c r="AY125" i="1" s="1"/>
  <c r="AZ76" i="1"/>
  <c r="AZ132" i="1" s="1"/>
  <c r="BK80" i="1"/>
  <c r="BK136" i="1" s="1"/>
  <c r="AR98" i="1"/>
  <c r="CF98" i="1" s="1"/>
  <c r="BA80" i="1"/>
  <c r="BA136" i="1" s="1"/>
  <c r="AR96" i="1"/>
  <c r="CF96" i="1" s="1"/>
  <c r="AS96" i="1"/>
  <c r="BG96" i="1" s="1"/>
  <c r="BB74" i="1"/>
  <c r="BB130" i="1" s="1"/>
  <c r="AP116" i="1"/>
  <c r="CD116" i="1" s="1"/>
  <c r="BF68" i="1"/>
  <c r="BF124" i="1" s="1"/>
  <c r="BO74" i="1"/>
  <c r="BO130" i="1" s="1"/>
  <c r="AK108" i="1"/>
  <c r="BY108" i="1" s="1"/>
  <c r="BQ86" i="1"/>
  <c r="BQ142" i="1" s="1"/>
  <c r="AW67" i="1"/>
  <c r="AW123" i="1" s="1"/>
  <c r="BJ88" i="1"/>
  <c r="BJ144" i="1" s="1"/>
  <c r="AN99" i="1"/>
  <c r="CB99" i="1" s="1"/>
  <c r="AI116" i="1"/>
  <c r="BW116" i="1" s="1"/>
  <c r="BE77" i="1"/>
  <c r="BE133" i="1" s="1"/>
  <c r="AX69" i="1"/>
  <c r="AX125" i="1" s="1"/>
  <c r="BM88" i="1"/>
  <c r="BM144" i="1" s="1"/>
  <c r="BK69" i="1"/>
  <c r="BK125" i="1" s="1"/>
  <c r="BO71" i="1"/>
  <c r="BO127" i="1" s="1"/>
  <c r="AJ97" i="1"/>
  <c r="BX97" i="1" s="1"/>
  <c r="BS72" i="1"/>
  <c r="BS128" i="1" s="1"/>
  <c r="AS100" i="1"/>
  <c r="BG100" i="1" s="1"/>
  <c r="AZ88" i="1"/>
  <c r="AZ144" i="1" s="1"/>
  <c r="AW88" i="1"/>
  <c r="AW144" i="1" s="1"/>
  <c r="BN74" i="1"/>
  <c r="BN130" i="1" s="1"/>
  <c r="AR100" i="1"/>
  <c r="CF100" i="1" s="1"/>
  <c r="AR107" i="1"/>
  <c r="CF107" i="1" s="1"/>
  <c r="BD81" i="1"/>
  <c r="BD137" i="1" s="1"/>
  <c r="BA79" i="1"/>
  <c r="BA135" i="1" s="1"/>
  <c r="BJ79" i="1"/>
  <c r="BJ135" i="1" s="1"/>
  <c r="AN102" i="1"/>
  <c r="CB102" i="1" s="1"/>
  <c r="AW83" i="1"/>
  <c r="AW139" i="1" s="1"/>
  <c r="BQ85" i="1"/>
  <c r="BQ141" i="1" s="1"/>
  <c r="BG70" i="1"/>
  <c r="BG126" i="1" s="1"/>
  <c r="AP113" i="1"/>
  <c r="CD113" i="1" s="1"/>
  <c r="AL116" i="1"/>
  <c r="BZ116" i="1" s="1"/>
  <c r="AY78" i="1"/>
  <c r="AY134" i="1" s="1"/>
  <c r="AI95" i="1"/>
  <c r="BW95" i="1" s="1"/>
  <c r="AK97" i="1"/>
  <c r="BY97" i="1" s="1"/>
  <c r="BD82" i="1"/>
  <c r="BD138" i="1" s="1"/>
  <c r="AX75" i="1"/>
  <c r="AX131" i="1" s="1"/>
  <c r="AS107" i="1"/>
  <c r="BG107" i="1" s="1"/>
  <c r="BS73" i="1"/>
  <c r="BS129" i="1" s="1"/>
  <c r="BB77" i="1"/>
  <c r="BB133" i="1" s="1"/>
  <c r="AQ100" i="1"/>
  <c r="CE100" i="1" s="1"/>
  <c r="AW79" i="1"/>
  <c r="AW135" i="1" s="1"/>
  <c r="BB66" i="1"/>
  <c r="BB122" i="1" s="1"/>
  <c r="AP104" i="1"/>
  <c r="CD104" i="1" s="1"/>
  <c r="BD76" i="1"/>
  <c r="BD132" i="1" s="1"/>
  <c r="AS98" i="1"/>
  <c r="BG98" i="1" s="1"/>
  <c r="BR72" i="1"/>
  <c r="BR128" i="1" s="1"/>
  <c r="BO87" i="1"/>
  <c r="BO143" i="1" s="1"/>
  <c r="AN110" i="1"/>
  <c r="CB110" i="1" s="1"/>
  <c r="BC66" i="1"/>
  <c r="BC122" i="1" s="1"/>
  <c r="BN66" i="1"/>
  <c r="BN122" i="1" s="1"/>
  <c r="BN81" i="1"/>
  <c r="BN137" i="1" s="1"/>
  <c r="BJ72" i="1"/>
  <c r="BJ128" i="1" s="1"/>
  <c r="BK68" i="1"/>
  <c r="BK124" i="1" s="1"/>
  <c r="BQ88" i="1"/>
  <c r="BQ144" i="1" s="1"/>
  <c r="AX77" i="1"/>
  <c r="AX133" i="1" s="1"/>
  <c r="AS94" i="1"/>
  <c r="BG94" i="1" s="1"/>
  <c r="AZ77" i="1"/>
  <c r="AZ133" i="1" s="1"/>
  <c r="BR66" i="1"/>
  <c r="BR122" i="1" s="1"/>
  <c r="AK115" i="1"/>
  <c r="BY115" i="1" s="1"/>
  <c r="AR101" i="1"/>
  <c r="CF101" i="1" s="1"/>
  <c r="AN105" i="1"/>
  <c r="CB105" i="1" s="1"/>
  <c r="BS66" i="1"/>
  <c r="BS122" i="1" s="1"/>
  <c r="AM109" i="1"/>
  <c r="CA109" i="1" s="1"/>
  <c r="BO83" i="1"/>
  <c r="BO139" i="1" s="1"/>
  <c r="AZ66" i="1"/>
  <c r="AZ122" i="1" s="1"/>
  <c r="AY65" i="1"/>
  <c r="BC87" i="1"/>
  <c r="BC143" i="1" s="1"/>
  <c r="AR94" i="1"/>
  <c r="CF94" i="1" s="1"/>
  <c r="AN111" i="1"/>
  <c r="CB111" i="1" s="1"/>
  <c r="AL97" i="1"/>
  <c r="BZ97" i="1" s="1"/>
  <c r="AN104" i="1"/>
  <c r="CB104" i="1" s="1"/>
  <c r="BO65" i="1"/>
  <c r="BO121" i="1" s="1"/>
  <c r="AK93" i="1"/>
  <c r="AL93" i="1"/>
  <c r="BL74" i="1"/>
  <c r="BL130" i="1" s="1"/>
  <c r="BP75" i="1"/>
  <c r="BN73" i="1"/>
  <c r="BN129" i="1" s="1"/>
  <c r="BC76" i="1"/>
  <c r="BC132" i="1" s="1"/>
  <c r="BR79" i="1"/>
  <c r="BR135" i="1" s="1"/>
  <c r="AX84" i="1"/>
  <c r="AX140" i="1" s="1"/>
  <c r="AO94" i="1"/>
  <c r="CC94" i="1" s="1"/>
  <c r="BS68" i="1"/>
  <c r="BS124" i="1" s="1"/>
  <c r="AL109" i="1"/>
  <c r="BZ109" i="1" s="1"/>
  <c r="AW80" i="1"/>
  <c r="AW136" i="1" s="1"/>
  <c r="BD85" i="1"/>
  <c r="BD141" i="1" s="1"/>
  <c r="BG68" i="1"/>
  <c r="BG124" i="1" s="1"/>
  <c r="BN79" i="1"/>
  <c r="BN135" i="1" s="1"/>
  <c r="BL78" i="1"/>
  <c r="BL134" i="1" s="1"/>
  <c r="BJ76" i="1"/>
  <c r="BJ132" i="1" s="1"/>
  <c r="BD88" i="1"/>
  <c r="BD144" i="1" s="1"/>
  <c r="AW76" i="1"/>
  <c r="AW132" i="1" s="1"/>
  <c r="AM107" i="1"/>
  <c r="CA107" i="1" s="1"/>
  <c r="AK106" i="1"/>
  <c r="BY106" i="1" s="1"/>
  <c r="AI104" i="1"/>
  <c r="BW104" i="1" s="1"/>
  <c r="BA75" i="1"/>
  <c r="BA131" i="1" s="1"/>
  <c r="AR106" i="1"/>
  <c r="CF106" i="1" s="1"/>
  <c r="BR77" i="1"/>
  <c r="BR133" i="1" s="1"/>
  <c r="BQ67" i="1"/>
  <c r="BQ123" i="1" s="1"/>
  <c r="BL81" i="1"/>
  <c r="BL137" i="1" s="1"/>
  <c r="BG72" i="1"/>
  <c r="BG128" i="1" s="1"/>
  <c r="AY70" i="1"/>
  <c r="AY126" i="1" s="1"/>
  <c r="AI111" i="1"/>
  <c r="BW111" i="1" s="1"/>
  <c r="BM84" i="1"/>
  <c r="BM140" i="1" s="1"/>
  <c r="AP106" i="1"/>
  <c r="CD106" i="1" s="1"/>
  <c r="BQ70" i="1"/>
  <c r="BQ126" i="1" s="1"/>
  <c r="BP88" i="1"/>
  <c r="BP144" i="1" s="1"/>
  <c r="AW71" i="1"/>
  <c r="AW127" i="1" s="1"/>
  <c r="BE88" i="1"/>
  <c r="BE144" i="1" s="1"/>
  <c r="AW86" i="1"/>
  <c r="AW142" i="1" s="1"/>
  <c r="BE72" i="1"/>
  <c r="BE128" i="1" s="1"/>
  <c r="AM100" i="1"/>
  <c r="CA100" i="1" s="1"/>
  <c r="AN115" i="1"/>
  <c r="CB115" i="1" s="1"/>
  <c r="AQ109" i="1"/>
  <c r="CE109" i="1" s="1"/>
  <c r="AL101" i="1"/>
  <c r="BZ101" i="1" s="1"/>
  <c r="AI114" i="1"/>
  <c r="BW114" i="1" s="1"/>
  <c r="AQ101" i="1"/>
  <c r="CE101" i="1" s="1"/>
  <c r="AZ84" i="1"/>
  <c r="AZ140" i="1" s="1"/>
  <c r="AY81" i="1"/>
  <c r="AY137" i="1" s="1"/>
  <c r="BB87" i="1"/>
  <c r="BB143" i="1" s="1"/>
  <c r="BM76" i="1"/>
  <c r="BM132" i="1" s="1"/>
  <c r="BS88" i="1"/>
  <c r="BS144" i="1" s="1"/>
  <c r="AZ81" i="1"/>
  <c r="AZ137" i="1" s="1"/>
  <c r="BA81" i="1"/>
  <c r="BA137" i="1" s="1"/>
  <c r="AM94" i="1"/>
  <c r="CA94" i="1" s="1"/>
  <c r="AI100" i="1"/>
  <c r="BW100" i="1" s="1"/>
  <c r="AQ103" i="1"/>
  <c r="CE103" i="1" s="1"/>
  <c r="BL67" i="1"/>
  <c r="BL123" i="1" s="1"/>
  <c r="AP95" i="1"/>
  <c r="CD95" i="1" s="1"/>
  <c r="BP71" i="1"/>
  <c r="BP127" i="1" s="1"/>
  <c r="BF73" i="1"/>
  <c r="BF129" i="1" s="1"/>
  <c r="BD67" i="1"/>
  <c r="BD123" i="1" s="1"/>
  <c r="BF71" i="1"/>
  <c r="BF127" i="1" s="1"/>
  <c r="BN85" i="1"/>
  <c r="BN141" i="1" s="1"/>
  <c r="AJ116" i="1"/>
  <c r="BX116" i="1" s="1"/>
  <c r="BQ82" i="1"/>
  <c r="BQ138" i="1" s="1"/>
  <c r="BP83" i="1"/>
  <c r="BP139" i="1" s="1"/>
  <c r="AK95" i="1"/>
  <c r="BY95" i="1" s="1"/>
  <c r="BM85" i="1"/>
  <c r="BM141" i="1" s="1"/>
  <c r="BZ69" i="1"/>
  <c r="BZ125" i="1" s="1"/>
  <c r="BR75" i="1"/>
  <c r="BR131" i="1" s="1"/>
  <c r="AZ85" i="1"/>
  <c r="AZ141" i="1" s="1"/>
  <c r="BA66" i="1"/>
  <c r="BA122" i="1" s="1"/>
  <c r="BJ80" i="1"/>
  <c r="BJ136" i="1" s="1"/>
  <c r="AP110" i="1"/>
  <c r="CD110" i="1" s="1"/>
  <c r="BP87" i="1"/>
  <c r="BP143" i="1" s="1"/>
  <c r="AL113" i="1"/>
  <c r="BZ113" i="1" s="1"/>
  <c r="BM69" i="1"/>
  <c r="BM125" i="1" s="1"/>
  <c r="AS109" i="1"/>
  <c r="BG109" i="1" s="1"/>
  <c r="AI108" i="1"/>
  <c r="BW108" i="1" s="1"/>
  <c r="BP76" i="1"/>
  <c r="BP132" i="1" s="1"/>
  <c r="AO115" i="1"/>
  <c r="CC115" i="1" s="1"/>
  <c r="BK75" i="1"/>
  <c r="BK131" i="1" s="1"/>
  <c r="CB76" i="1"/>
  <c r="CB132" i="1" s="1"/>
  <c r="BS71" i="1"/>
  <c r="BS127" i="1" s="1"/>
  <c r="AM101" i="1"/>
  <c r="CA101" i="1" s="1"/>
  <c r="AQ110" i="1"/>
  <c r="CE110" i="1" s="1"/>
  <c r="BF66" i="1"/>
  <c r="BF122" i="1" s="1"/>
  <c r="AW85" i="1"/>
  <c r="AW141" i="1" s="1"/>
  <c r="AW69" i="1"/>
  <c r="AW125" i="1" s="1"/>
  <c r="BB83" i="1"/>
  <c r="BB139" i="1" s="1"/>
  <c r="BC83" i="1"/>
  <c r="BC139" i="1" s="1"/>
  <c r="BE82" i="1"/>
  <c r="BE138" i="1" s="1"/>
  <c r="BA87" i="1"/>
  <c r="BA143" i="1" s="1"/>
  <c r="BB76" i="1"/>
  <c r="BB132" i="1" s="1"/>
  <c r="BQ79" i="1"/>
  <c r="BQ135" i="1" s="1"/>
  <c r="AO104" i="1"/>
  <c r="CC104" i="1" s="1"/>
  <c r="BM81" i="1"/>
  <c r="BM137" i="1" s="1"/>
  <c r="AJ103" i="1"/>
  <c r="BX103" i="1" s="1"/>
  <c r="AL111" i="1"/>
  <c r="BZ111" i="1" s="1"/>
  <c r="BD66" i="1"/>
  <c r="BD122" i="1" s="1"/>
  <c r="AL105" i="1"/>
  <c r="BZ105" i="1" s="1"/>
  <c r="BP84" i="1"/>
  <c r="BP140" i="1" s="1"/>
  <c r="BD70" i="1"/>
  <c r="BD126" i="1" s="1"/>
  <c r="BA67" i="1"/>
  <c r="BA123" i="1" s="1"/>
  <c r="AS93" i="1"/>
  <c r="AI101" i="1"/>
  <c r="BW101" i="1" s="1"/>
  <c r="BN80" i="1"/>
  <c r="BN136" i="1" s="1"/>
  <c r="BF78" i="1"/>
  <c r="BF134" i="1" s="1"/>
  <c r="AZ70" i="1"/>
  <c r="AZ126" i="1" s="1"/>
  <c r="BP66" i="1"/>
  <c r="BP122" i="1" s="1"/>
  <c r="AQ111" i="1"/>
  <c r="CE111" i="1" s="1"/>
  <c r="BM72" i="1"/>
  <c r="BM128" i="1" s="1"/>
  <c r="BN75" i="1"/>
  <c r="BN131" i="1" s="1"/>
  <c r="BC84" i="1"/>
  <c r="BC140" i="1" s="1"/>
  <c r="AY75" i="1"/>
  <c r="BG65" i="1"/>
  <c r="BG66" i="1"/>
  <c r="BG122" i="1" s="1"/>
  <c r="BJ83" i="1"/>
  <c r="BJ139" i="1" s="1"/>
  <c r="AK109" i="1"/>
  <c r="BY109" i="1" s="1"/>
  <c r="BS78" i="1"/>
  <c r="BS134" i="1" s="1"/>
  <c r="AK103" i="1"/>
  <c r="BY103" i="1" s="1"/>
  <c r="AP98" i="1"/>
  <c r="CD98" i="1" s="1"/>
  <c r="BE83" i="1"/>
  <c r="BE139" i="1" s="1"/>
  <c r="AW73" i="1"/>
  <c r="AW129" i="1" s="1"/>
  <c r="BT65" i="1"/>
  <c r="BT121" i="1" s="1"/>
  <c r="BJ73" i="1"/>
  <c r="BJ129" i="1" s="1"/>
  <c r="AP109" i="1"/>
  <c r="CD109" i="1" s="1"/>
  <c r="AO112" i="1"/>
  <c r="CC112" i="1" s="1"/>
  <c r="AK114" i="1"/>
  <c r="BY114" i="1" s="1"/>
  <c r="BF67" i="1"/>
  <c r="BF123" i="1" s="1"/>
  <c r="BJ77" i="1"/>
  <c r="BJ133" i="1" s="1"/>
  <c r="BD84" i="1"/>
  <c r="BD140" i="1" s="1"/>
  <c r="AL103" i="1"/>
  <c r="BZ103" i="1" s="1"/>
  <c r="BA77" i="1"/>
  <c r="BA133" i="1" s="1"/>
  <c r="AZ78" i="1"/>
  <c r="AZ134" i="1" s="1"/>
  <c r="BM68" i="1"/>
  <c r="BM124" i="1" s="1"/>
  <c r="AX76" i="1"/>
  <c r="AX132" i="1" s="1"/>
  <c r="AL96" i="1"/>
  <c r="BZ96" i="1" s="1"/>
  <c r="BA84" i="1"/>
  <c r="BA140" i="1" s="1"/>
  <c r="BS65" i="1"/>
  <c r="BS121" i="1" s="1"/>
  <c r="BQ84" i="1"/>
  <c r="BQ140" i="1" s="1"/>
  <c r="BS80" i="1"/>
  <c r="BS136" i="1" s="1"/>
  <c r="AO96" i="1"/>
  <c r="CC96" i="1" s="1"/>
  <c r="CA75" i="1"/>
  <c r="CA131" i="1" s="1"/>
  <c r="AM105" i="1"/>
  <c r="CA105" i="1" s="1"/>
  <c r="AR108" i="1"/>
  <c r="CF108" i="1" s="1"/>
  <c r="AL106" i="1"/>
  <c r="BZ106" i="1" s="1"/>
  <c r="AY83" i="1"/>
  <c r="AY139" i="1" s="1"/>
  <c r="BD68" i="1"/>
  <c r="BD124" i="1" s="1"/>
  <c r="AR95" i="1"/>
  <c r="CF95" i="1" s="1"/>
  <c r="AS112" i="1"/>
  <c r="BG112" i="1" s="1"/>
  <c r="AJ108" i="1"/>
  <c r="BX108" i="1" s="1"/>
  <c r="AZ82" i="1"/>
  <c r="AZ138" i="1" s="1"/>
  <c r="BF80" i="1"/>
  <c r="BF136" i="1" s="1"/>
  <c r="BG74" i="1"/>
  <c r="BG130" i="1" s="1"/>
  <c r="BK65" i="1"/>
  <c r="BK121" i="1" s="1"/>
  <c r="BO79" i="1"/>
  <c r="BO135" i="1" s="1"/>
  <c r="BR85" i="1"/>
  <c r="BR141" i="1" s="1"/>
  <c r="AZ68" i="1"/>
  <c r="AZ124" i="1" s="1"/>
  <c r="BE85" i="1"/>
  <c r="BE141" i="1" s="1"/>
  <c r="AW75" i="1"/>
  <c r="AW131" i="1" s="1"/>
  <c r="AY73" i="1"/>
  <c r="AY129" i="1" s="1"/>
  <c r="AW65" i="1"/>
  <c r="AW163" i="1" s="1"/>
  <c r="AX68" i="1"/>
  <c r="AX124" i="1" s="1"/>
  <c r="AX67" i="1"/>
  <c r="AX123" i="1" s="1"/>
  <c r="AJ93" i="1"/>
  <c r="AN107" i="1"/>
  <c r="CB107" i="1" s="1"/>
  <c r="AM113" i="1"/>
  <c r="CA113" i="1" s="1"/>
  <c r="BJ75" i="1"/>
  <c r="BJ131" i="1" s="1"/>
  <c r="BK67" i="1"/>
  <c r="BK123" i="1" s="1"/>
  <c r="AK96" i="1"/>
  <c r="BY96" i="1" s="1"/>
  <c r="BS83" i="1"/>
  <c r="BS139" i="1" s="1"/>
  <c r="BQ66" i="1"/>
  <c r="BQ122" i="1" s="1"/>
  <c r="AK105" i="1"/>
  <c r="BY105" i="1" s="1"/>
  <c r="BK78" i="1"/>
  <c r="BK134" i="1" s="1"/>
  <c r="BR67" i="1"/>
  <c r="BR123" i="1" s="1"/>
  <c r="BP82" i="1"/>
  <c r="BP138" i="1" s="1"/>
  <c r="AZ83" i="1"/>
  <c r="AZ139" i="1" s="1"/>
  <c r="AO99" i="1"/>
  <c r="CC99" i="1" s="1"/>
  <c r="AZ71" i="1"/>
  <c r="AZ127" i="1" s="1"/>
  <c r="BB81" i="1"/>
  <c r="BB137" i="1" s="1"/>
  <c r="AR93" i="1"/>
  <c r="BC65" i="1"/>
  <c r="AX88" i="1"/>
  <c r="AX144" i="1" s="1"/>
  <c r="BF70" i="1"/>
  <c r="BF126" i="1" s="1"/>
  <c r="BC82" i="1"/>
  <c r="BC138" i="1" s="1"/>
  <c r="BA73" i="1"/>
  <c r="BA129" i="1" s="1"/>
  <c r="BG80" i="1"/>
  <c r="BG136" i="1" s="1"/>
  <c r="BA85" i="1"/>
  <c r="BA141" i="1" s="1"/>
  <c r="BG84" i="1"/>
  <c r="BG140" i="1" s="1"/>
  <c r="AZ75" i="1"/>
  <c r="AZ131" i="1" s="1"/>
  <c r="BR65" i="1"/>
  <c r="BR121" i="1" s="1"/>
  <c r="BQ71" i="1"/>
  <c r="BQ127" i="1" s="1"/>
  <c r="BK76" i="1"/>
  <c r="BK132" i="1" s="1"/>
  <c r="AI103" i="1"/>
  <c r="BW103" i="1" s="1"/>
  <c r="BJ85" i="1"/>
  <c r="BJ141" i="1" s="1"/>
  <c r="BO81" i="1"/>
  <c r="BO137" i="1" s="1"/>
  <c r="BQ68" i="1"/>
  <c r="BQ124" i="1" s="1"/>
  <c r="AJ95" i="1"/>
  <c r="BX95" i="1" s="1"/>
  <c r="BL83" i="1"/>
  <c r="BL139" i="1" s="1"/>
  <c r="AR111" i="1"/>
  <c r="CF111" i="1" s="1"/>
  <c r="AP94" i="1"/>
  <c r="CD94" i="1" s="1"/>
  <c r="AS110" i="1"/>
  <c r="BG110" i="1" s="1"/>
  <c r="AS97" i="1"/>
  <c r="BG97" i="1" s="1"/>
  <c r="AJ106" i="1"/>
  <c r="BX106" i="1" s="1"/>
  <c r="AJ112" i="1"/>
  <c r="BX112" i="1" s="1"/>
  <c r="AQ95" i="1"/>
  <c r="CE95" i="1" s="1"/>
  <c r="AO110" i="1"/>
  <c r="CC110" i="1" s="1"/>
  <c r="BA88" i="1"/>
  <c r="BA144" i="1" s="1"/>
  <c r="AJ96" i="1"/>
  <c r="BX96" i="1" s="1"/>
  <c r="BB70" i="1"/>
  <c r="BB126" i="1" s="1"/>
  <c r="BF83" i="1"/>
  <c r="BF139" i="1" s="1"/>
  <c r="BC71" i="1"/>
  <c r="BC127" i="1" s="1"/>
  <c r="BL68" i="1"/>
  <c r="BL124" i="1" s="1"/>
  <c r="AX78" i="1"/>
  <c r="AX134" i="1" s="1"/>
  <c r="BG81" i="1"/>
  <c r="BG137" i="1" s="1"/>
  <c r="BG77" i="1"/>
  <c r="BG133" i="1" s="1"/>
  <c r="AX79" i="1"/>
  <c r="AX135" i="1" s="1"/>
  <c r="BB68" i="1"/>
  <c r="BB124" i="1" s="1"/>
  <c r="BE67" i="1"/>
  <c r="BE123" i="1" s="1"/>
  <c r="AX82" i="1"/>
  <c r="AX138" i="1" s="1"/>
  <c r="BD79" i="1"/>
  <c r="BD135" i="1" s="1"/>
  <c r="BE79" i="1"/>
  <c r="BE135" i="1" s="1"/>
  <c r="BF65" i="1"/>
  <c r="AI93" i="1"/>
  <c r="AQ93" i="1"/>
  <c r="BK88" i="1"/>
  <c r="BK144" i="1" s="1"/>
  <c r="BR76" i="1"/>
  <c r="BR132" i="1" s="1"/>
  <c r="BK79" i="1"/>
  <c r="BK135" i="1" s="1"/>
  <c r="AI113" i="1"/>
  <c r="BW113" i="1" s="1"/>
  <c r="AN109" i="1"/>
  <c r="CB109" i="1" s="1"/>
  <c r="AP96" i="1"/>
  <c r="CD96" i="1" s="1"/>
  <c r="AK111" i="1"/>
  <c r="BY111" i="1" s="1"/>
  <c r="BL73" i="1"/>
  <c r="BL129" i="1" s="1"/>
  <c r="AO105" i="1"/>
  <c r="CC105" i="1" s="1"/>
  <c r="BR82" i="1"/>
  <c r="BR138" i="1" s="1"/>
  <c r="BJ70" i="1"/>
  <c r="BJ126" i="1" s="1"/>
  <c r="BN88" i="1"/>
  <c r="BN144" i="1" s="1"/>
  <c r="BM86" i="1"/>
  <c r="BM142" i="1" s="1"/>
  <c r="AM95" i="1"/>
  <c r="CA95" i="1" s="1"/>
  <c r="BA68" i="1"/>
  <c r="BA124" i="1" s="1"/>
  <c r="AX65" i="1"/>
  <c r="AX121" i="1" s="1"/>
  <c r="AW70" i="1"/>
  <c r="AW126" i="1" s="1"/>
  <c r="AI107" i="1"/>
  <c r="BW107" i="1" s="1"/>
  <c r="BE76" i="1"/>
  <c r="BE132" i="1" s="1"/>
  <c r="AX80" i="1"/>
  <c r="AX136" i="1" s="1"/>
  <c r="BG82" i="1"/>
  <c r="BG138" i="1" s="1"/>
  <c r="BB79" i="1"/>
  <c r="BB135" i="1" s="1"/>
  <c r="BP65" i="1"/>
  <c r="BP121" i="1" s="1"/>
  <c r="BO69" i="1"/>
  <c r="BO125" i="1" s="1"/>
  <c r="AQ104" i="1"/>
  <c r="CE104" i="1" s="1"/>
  <c r="BN68" i="1"/>
  <c r="BN124" i="1" s="1"/>
  <c r="BM71" i="1"/>
  <c r="BM127" i="1" s="1"/>
  <c r="AS102" i="1"/>
  <c r="BG102" i="1" s="1"/>
  <c r="AK101" i="1"/>
  <c r="BY101" i="1" s="1"/>
  <c r="BO70" i="1"/>
  <c r="BO126" i="1" s="1"/>
  <c r="AI98" i="1"/>
  <c r="BW98" i="1" s="1"/>
  <c r="AL114" i="1"/>
  <c r="BZ114" i="1" s="1"/>
  <c r="BE75" i="1"/>
  <c r="BE131" i="1" s="1"/>
  <c r="BA71" i="1"/>
  <c r="BA127" i="1" s="1"/>
  <c r="BB75" i="1"/>
  <c r="BB131" i="1" s="1"/>
  <c r="BB85" i="1"/>
  <c r="BB141" i="1" s="1"/>
  <c r="BB69" i="1"/>
  <c r="BB125" i="1" s="1"/>
  <c r="AY67" i="1"/>
  <c r="AY123" i="1" s="1"/>
  <c r="AZ86" i="1"/>
  <c r="AZ142" i="1" s="1"/>
  <c r="AY77" i="1"/>
  <c r="AY133" i="1" s="1"/>
  <c r="BE65" i="1"/>
  <c r="AO93" i="1"/>
  <c r="AP107" i="1"/>
  <c r="CD107" i="1" s="1"/>
  <c r="AR99" i="1"/>
  <c r="CF99" i="1" s="1"/>
  <c r="AQ107" i="1"/>
  <c r="CE107" i="1" s="1"/>
  <c r="AN97" i="1"/>
  <c r="CB97" i="1" s="1"/>
  <c r="BQ81" i="1"/>
  <c r="BQ137" i="1" s="1"/>
  <c r="BQ76" i="1"/>
  <c r="BQ132" i="1" s="1"/>
  <c r="AM96" i="1"/>
  <c r="CA96" i="1" s="1"/>
  <c r="AL99" i="1"/>
  <c r="BZ99" i="1" s="1"/>
  <c r="AJ110" i="1"/>
  <c r="BX110" i="1" s="1"/>
  <c r="AS105" i="1"/>
  <c r="BG105" i="1" s="1"/>
  <c r="BM78" i="1"/>
  <c r="BM134" i="1" s="1"/>
  <c r="BM83" i="1"/>
  <c r="BM139" i="1" s="1"/>
  <c r="BS70" i="1"/>
  <c r="BS126" i="1" s="1"/>
  <c r="AN98" i="1"/>
  <c r="CB98" i="1" s="1"/>
  <c r="BO77" i="1"/>
  <c r="BO133" i="1" s="1"/>
  <c r="BO68" i="1"/>
  <c r="BO124" i="1" s="1"/>
  <c r="AY86" i="1"/>
  <c r="AY142" i="1" s="1"/>
  <c r="AX70" i="1"/>
  <c r="AX126" i="1" s="1"/>
  <c r="BS69" i="1"/>
  <c r="BS125" i="1" s="1"/>
  <c r="AY71" i="1"/>
  <c r="AY127" i="1" s="1"/>
  <c r="BC78" i="1"/>
  <c r="BC134" i="1" s="1"/>
  <c r="AW77" i="1"/>
  <c r="AW133" i="1" s="1"/>
  <c r="BF88" i="1"/>
  <c r="BF144" i="1" s="1"/>
  <c r="BF69" i="1"/>
  <c r="BF125" i="1" s="1"/>
  <c r="BD87" i="1"/>
  <c r="BD143" i="1" s="1"/>
  <c r="AY68" i="1"/>
  <c r="AY124" i="1" s="1"/>
  <c r="AM93" i="1"/>
  <c r="AM102" i="1"/>
  <c r="CA102" i="1" s="1"/>
  <c r="AP112" i="1"/>
  <c r="CD112" i="1" s="1"/>
  <c r="AK112" i="1"/>
  <c r="BY112" i="1" s="1"/>
  <c r="AJ104" i="1"/>
  <c r="BX104" i="1" s="1"/>
  <c r="AK102" i="1"/>
  <c r="BY102" i="1" s="1"/>
  <c r="AQ94" i="1"/>
  <c r="CE94" i="1" s="1"/>
  <c r="AJ107" i="1"/>
  <c r="BX107" i="1" s="1"/>
  <c r="BR88" i="1"/>
  <c r="BR144" i="1" s="1"/>
  <c r="AI105" i="1"/>
  <c r="BW105" i="1" s="1"/>
  <c r="AM108" i="1"/>
  <c r="CA108" i="1" s="1"/>
  <c r="AO116" i="1"/>
  <c r="CC116" i="1" s="1"/>
  <c r="BJ84" i="1"/>
  <c r="BJ140" i="1" s="1"/>
  <c r="BL71" i="1"/>
  <c r="BL127" i="1" s="1"/>
  <c r="AR97" i="1"/>
  <c r="CF97" i="1" s="1"/>
  <c r="BM82" i="1"/>
  <c r="BM138" i="1" s="1"/>
  <c r="BF84" i="1"/>
  <c r="BF140" i="1" s="1"/>
  <c r="BL84" i="1"/>
  <c r="BL140" i="1" s="1"/>
  <c r="AR102" i="1"/>
  <c r="CF102" i="1" s="1"/>
  <c r="AJ98" i="1"/>
  <c r="BX98" i="1" s="1"/>
  <c r="AX87" i="1"/>
  <c r="AX143" i="1" s="1"/>
  <c r="BA83" i="1"/>
  <c r="BA139" i="1" s="1"/>
  <c r="BC67" i="1"/>
  <c r="BC123" i="1" s="1"/>
  <c r="BF86" i="1"/>
  <c r="BF142" i="1" s="1"/>
  <c r="BE69" i="1"/>
  <c r="BE125" i="1" s="1"/>
  <c r="BF81" i="1"/>
  <c r="BF137" i="1" s="1"/>
  <c r="AZ87" i="1"/>
  <c r="AZ143" i="1" s="1"/>
  <c r="BE78" i="1"/>
  <c r="BE134" i="1" s="1"/>
  <c r="BL65" i="1"/>
  <c r="BL121" i="1" s="1"/>
  <c r="BN72" i="1"/>
  <c r="BN128" i="1" s="1"/>
  <c r="BN77" i="1"/>
  <c r="BN133" i="1" s="1"/>
  <c r="BQ78" i="1"/>
  <c r="BQ134" i="1" s="1"/>
  <c r="AQ116" i="1"/>
  <c r="CE116" i="1" s="1"/>
  <c r="BP68" i="1"/>
  <c r="BP124" i="1" s="1"/>
  <c r="BR81" i="1"/>
  <c r="BR137" i="1" s="1"/>
  <c r="BL86" i="1"/>
  <c r="BL142" i="1" s="1"/>
  <c r="AI112" i="1"/>
  <c r="BW112" i="1" s="1"/>
  <c r="AK99" i="1"/>
  <c r="BY99" i="1" s="1"/>
  <c r="BM77" i="1"/>
  <c r="BM133" i="1" s="1"/>
  <c r="BJ86" i="1"/>
  <c r="BJ142" i="1" s="1"/>
  <c r="BK84" i="1"/>
  <c r="BK140" i="1" s="1"/>
  <c r="BR73" i="1"/>
  <c r="BR129" i="1" s="1"/>
  <c r="AL110" i="1"/>
  <c r="BZ110" i="1" s="1"/>
  <c r="AL100" i="1"/>
  <c r="BZ100" i="1" s="1"/>
  <c r="BG75" i="1"/>
  <c r="BG131" i="1" s="1"/>
  <c r="BB80" i="1"/>
  <c r="BB136" i="1" s="1"/>
  <c r="AY74" i="1"/>
  <c r="AY130" i="1" s="1"/>
  <c r="AW84" i="1"/>
  <c r="AW140" i="1" s="1"/>
  <c r="AW74" i="1"/>
  <c r="AW130" i="1" s="1"/>
  <c r="BG79" i="1"/>
  <c r="BG135" i="1" s="1"/>
  <c r="AX74" i="1"/>
  <c r="AX130" i="1" s="1"/>
  <c r="AY66" i="1"/>
  <c r="AY122" i="1" s="1"/>
  <c r="BE73" i="1"/>
  <c r="BE129" i="1" s="1"/>
  <c r="BD75" i="1"/>
  <c r="BD131" i="1" s="1"/>
  <c r="BC74" i="1"/>
  <c r="BC130" i="1" s="1"/>
  <c r="AZ65" i="1"/>
  <c r="BA74" i="1"/>
  <c r="BA130" i="1" s="1"/>
  <c r="AL94" i="1"/>
  <c r="BZ94" i="1" s="1"/>
  <c r="AJ102" i="1"/>
  <c r="BX102" i="1" s="1"/>
  <c r="AO103" i="1"/>
  <c r="CC103" i="1" s="1"/>
  <c r="AP114" i="1"/>
  <c r="CD114" i="1" s="1"/>
  <c r="AL104" i="1"/>
  <c r="BZ104" i="1" s="1"/>
  <c r="AO102" i="1"/>
  <c r="CC102" i="1" s="1"/>
  <c r="AR109" i="1"/>
  <c r="CF109" i="1" s="1"/>
  <c r="BR78" i="1"/>
  <c r="BR134" i="1" s="1"/>
  <c r="BK87" i="1"/>
  <c r="BK143" i="1" s="1"/>
  <c r="BO85" i="1"/>
  <c r="BO141" i="1" s="1"/>
  <c r="BQ87" i="1"/>
  <c r="BQ143" i="1" s="1"/>
  <c r="BO80" i="1"/>
  <c r="BO136" i="1" s="1"/>
  <c r="BJ74" i="1"/>
  <c r="BJ130" i="1" s="1"/>
  <c r="AN95" i="1"/>
  <c r="CB95" i="1" s="1"/>
  <c r="BQ75" i="1"/>
  <c r="BQ131" i="1" s="1"/>
  <c r="BA72" i="1"/>
  <c r="BA128" i="1" s="1"/>
  <c r="AR116" i="1"/>
  <c r="CF116" i="1" s="1"/>
  <c r="BE81" i="1"/>
  <c r="BE137" i="1" s="1"/>
  <c r="BC68" i="1"/>
  <c r="BC124" i="1" s="1"/>
  <c r="BE66" i="1"/>
  <c r="BE122" i="1" s="1"/>
  <c r="BD78" i="1"/>
  <c r="BD134" i="1" s="1"/>
  <c r="AZ72" i="1"/>
  <c r="AZ128" i="1" s="1"/>
  <c r="BB72" i="1"/>
  <c r="BB128" i="1" s="1"/>
  <c r="BF74" i="1"/>
  <c r="BF130" i="1" s="1"/>
  <c r="AY84" i="1"/>
  <c r="AY140" i="1" s="1"/>
  <c r="BM87" i="1"/>
  <c r="BM143" i="1" s="1"/>
  <c r="BP67" i="1"/>
  <c r="BP123" i="1" s="1"/>
  <c r="AS104" i="1"/>
  <c r="BG104" i="1" s="1"/>
  <c r="BO66" i="1"/>
  <c r="BO122" i="1" s="1"/>
  <c r="BK66" i="1"/>
  <c r="BK122" i="1" s="1"/>
  <c r="BS86" i="1"/>
  <c r="BS142" i="1" s="1"/>
  <c r="BL66" i="1"/>
  <c r="BL122" i="1" s="1"/>
  <c r="AQ106" i="1"/>
  <c r="CE106" i="1" s="1"/>
  <c r="AJ115" i="1"/>
  <c r="BX115" i="1" s="1"/>
  <c r="BO84" i="1"/>
  <c r="BO140" i="1" s="1"/>
  <c r="AN113" i="1"/>
  <c r="CB113" i="1" s="1"/>
  <c r="AP115" i="1"/>
  <c r="CD115" i="1" s="1"/>
  <c r="BN83" i="1"/>
  <c r="BN139" i="1" s="1"/>
  <c r="AN108" i="1"/>
  <c r="CB108" i="1" s="1"/>
  <c r="AI102" i="1"/>
  <c r="BW102" i="1" s="1"/>
  <c r="BS84" i="1"/>
  <c r="BS140" i="1" s="1"/>
  <c r="BO72" i="1"/>
  <c r="BO128" i="1" s="1"/>
  <c r="AP103" i="1"/>
  <c r="CD103" i="1" s="1"/>
  <c r="BG69" i="1"/>
  <c r="BG125" i="1" s="1"/>
  <c r="BM66" i="1"/>
  <c r="BM122" i="1" s="1"/>
  <c r="BP74" i="1"/>
  <c r="BP130" i="1" s="1"/>
  <c r="BS81" i="1"/>
  <c r="BS137" i="1" s="1"/>
  <c r="BP78" i="1"/>
  <c r="BP134" i="1" s="1"/>
  <c r="BB84" i="1"/>
  <c r="BB140" i="1" s="1"/>
  <c r="BD86" i="1"/>
  <c r="BD142" i="1" s="1"/>
  <c r="BA65" i="1"/>
  <c r="BG87" i="1"/>
  <c r="BG143" i="1" s="1"/>
  <c r="BE74" i="1"/>
  <c r="BE130" i="1" s="1"/>
  <c r="BC75" i="1"/>
  <c r="AJ94" i="1"/>
  <c r="BX94" i="1" s="1"/>
  <c r="BG76" i="1"/>
  <c r="BG132" i="1" s="1"/>
  <c r="BF79" i="1"/>
  <c r="BF135" i="1" s="1"/>
  <c r="BM65" i="1"/>
  <c r="BM121" i="1" s="1"/>
  <c r="AL115" i="1"/>
  <c r="BZ115" i="1" s="1"/>
  <c r="AO95" i="1"/>
  <c r="CC95" i="1" s="1"/>
  <c r="AN94" i="1"/>
  <c r="CB94" i="1" s="1"/>
  <c r="AX66" i="1"/>
  <c r="AX122" i="1" s="1"/>
  <c r="AR114" i="1"/>
  <c r="CF114" i="1" s="1"/>
  <c r="AK94" i="1"/>
  <c r="BY94" i="1" s="1"/>
  <c r="BS74" i="1"/>
  <c r="BS130" i="1" s="1"/>
  <c r="AS103" i="1"/>
  <c r="BG103" i="1" s="1"/>
  <c r="AN112" i="1"/>
  <c r="CB112" i="1" s="1"/>
  <c r="BS79" i="1"/>
  <c r="BS135" i="1" s="1"/>
  <c r="AM111" i="1"/>
  <c r="CA111" i="1" s="1"/>
  <c r="AR112" i="1"/>
  <c r="CF112" i="1" s="1"/>
  <c r="AN100" i="1"/>
  <c r="CB100" i="1" s="1"/>
  <c r="BS67" i="1"/>
  <c r="BS123" i="1" s="1"/>
  <c r="CC81" i="1"/>
  <c r="CC137" i="1" s="1"/>
  <c r="BE68" i="1"/>
  <c r="BE124" i="1" s="1"/>
  <c r="AW81" i="1"/>
  <c r="AW137" i="1" s="1"/>
  <c r="AL112" i="1"/>
  <c r="BZ112" i="1" s="1"/>
  <c r="AP111" i="1"/>
  <c r="CD111" i="1" s="1"/>
  <c r="BZ73" i="1"/>
  <c r="BZ129" i="1" s="1"/>
  <c r="BG83" i="1"/>
  <c r="BG139" i="1" s="1"/>
  <c r="AW87" i="1"/>
  <c r="AW143" i="1" s="1"/>
  <c r="BJ81" i="1"/>
  <c r="BJ137" i="1" s="1"/>
  <c r="AS108" i="1"/>
  <c r="BG108" i="1" s="1"/>
  <c r="BQ83" i="1"/>
  <c r="BQ139" i="1" s="1"/>
  <c r="BD83" i="1"/>
  <c r="BD139" i="1" s="1"/>
  <c r="BG73" i="1"/>
  <c r="BG129" i="1" s="1"/>
  <c r="BC81" i="1"/>
  <c r="BC137" i="1" s="1"/>
  <c r="BC79" i="1"/>
  <c r="BC135" i="1" s="1"/>
  <c r="BR74" i="1"/>
  <c r="BR130" i="1" s="1"/>
  <c r="BP79" i="1"/>
  <c r="BP135" i="1" s="1"/>
  <c r="AI109" i="1"/>
  <c r="BW109" i="1" s="1"/>
  <c r="BK83" i="1"/>
  <c r="BK139" i="1" s="1"/>
  <c r="AP108" i="1"/>
  <c r="CD108" i="1" s="1"/>
  <c r="BJ82" i="1"/>
  <c r="BJ138" i="1" s="1"/>
  <c r="AP105" i="1"/>
  <c r="CD105" i="1" s="1"/>
  <c r="AQ102" i="1"/>
  <c r="CE102" i="1" s="1"/>
  <c r="BN71" i="1"/>
  <c r="BN127" i="1" s="1"/>
  <c r="AK104" i="1"/>
  <c r="BY104" i="1" s="1"/>
  <c r="AM114" i="1"/>
  <c r="CA114" i="1" s="1"/>
  <c r="AZ73" i="1"/>
  <c r="AZ129" i="1" s="1"/>
  <c r="BA69" i="1"/>
  <c r="BA125" i="1" s="1"/>
  <c r="BJ87" i="1"/>
  <c r="BJ143" i="1" s="1"/>
  <c r="AM99" i="1"/>
  <c r="CA99" i="1" s="1"/>
  <c r="BP81" i="1"/>
  <c r="BP137" i="1" s="1"/>
  <c r="BN67" i="1"/>
  <c r="BN123" i="1" s="1"/>
  <c r="BB73" i="1"/>
  <c r="BB129" i="1" s="1"/>
  <c r="AI115" i="1"/>
  <c r="BW115" i="1" s="1"/>
  <c r="AQ96" i="1"/>
  <c r="CE96" i="1" s="1"/>
  <c r="AX72" i="1"/>
  <c r="AX128" i="1" s="1"/>
  <c r="AW78" i="1"/>
  <c r="AW134" i="1" s="1"/>
  <c r="BL76" i="1"/>
  <c r="BL132" i="1" s="1"/>
  <c r="BN86" i="1"/>
  <c r="BN142" i="1" s="1"/>
  <c r="BL75" i="1"/>
  <c r="AJ101" i="1"/>
  <c r="BX101" i="1" s="1"/>
  <c r="BR87" i="1"/>
  <c r="BR143" i="1" s="1"/>
  <c r="CC78" i="1"/>
  <c r="CC134" i="1" s="1"/>
  <c r="BK72" i="1"/>
  <c r="BK128" i="1" s="1"/>
  <c r="BK71" i="1"/>
  <c r="BK127" i="1" s="1"/>
  <c r="BP85" i="1"/>
  <c r="BP141" i="1" s="1"/>
  <c r="CC72" i="1"/>
  <c r="CC128" i="1" s="1"/>
  <c r="BC72" i="1"/>
  <c r="BC128" i="1" s="1"/>
  <c r="AJ100" i="1"/>
  <c r="BX100" i="1" s="1"/>
  <c r="AJ99" i="1"/>
  <c r="BX99" i="1" s="1"/>
  <c r="AO113" i="1"/>
  <c r="CC113" i="1" s="1"/>
  <c r="AY76" i="1"/>
  <c r="AY132" i="1" s="1"/>
  <c r="AZ74" i="1"/>
  <c r="AZ130" i="1" s="1"/>
  <c r="BL70" i="1"/>
  <c r="BL126" i="1" s="1"/>
  <c r="BA86" i="1"/>
  <c r="BA142" i="1" s="1"/>
  <c r="AK98" i="1"/>
  <c r="BY98" i="1" s="1"/>
  <c r="BP72" i="1"/>
  <c r="BP128" i="1" s="1"/>
  <c r="BN87" i="1"/>
  <c r="BN143" i="1" s="1"/>
  <c r="AX71" i="1"/>
  <c r="AX127" i="1" s="1"/>
  <c r="AX73" i="1"/>
  <c r="AX129" i="1" s="1"/>
  <c r="BC85" i="1"/>
  <c r="BC141" i="1" s="1"/>
  <c r="BR68" i="1"/>
  <c r="BR124" i="1" s="1"/>
  <c r="BR83" i="1"/>
  <c r="BR139" i="1" s="1"/>
  <c r="BM74" i="1"/>
  <c r="BM130" i="1" s="1"/>
  <c r="BJ78" i="1"/>
  <c r="BJ134" i="1" s="1"/>
  <c r="BK73" i="1"/>
  <c r="BK129" i="1" s="1"/>
  <c r="AI106" i="1"/>
  <c r="BW106" i="1" s="1"/>
  <c r="CC79" i="1"/>
  <c r="CC135" i="1" s="1"/>
  <c r="BE84" i="1"/>
  <c r="BE140" i="1" s="1"/>
  <c r="AX86" i="1"/>
  <c r="AX142" i="1" s="1"/>
  <c r="BL72" i="1"/>
  <c r="BL128" i="1" s="1"/>
  <c r="BO73" i="1"/>
  <c r="BO129" i="1" s="1"/>
  <c r="BS75" i="1"/>
  <c r="BS131" i="1" s="1"/>
  <c r="AO111" i="1"/>
  <c r="CC111" i="1" s="1"/>
  <c r="AQ115" i="1"/>
  <c r="CE115" i="1" s="1"/>
  <c r="AS113" i="1"/>
  <c r="BG113" i="1" s="1"/>
  <c r="AI110" i="1"/>
  <c r="BW110" i="1" s="1"/>
  <c r="AI96" i="1"/>
  <c r="BW96" i="1" s="1"/>
  <c r="CA84" i="1"/>
  <c r="CA140" i="1" s="1"/>
  <c r="BW69" i="1"/>
  <c r="BW125" i="1" s="1"/>
  <c r="BW72" i="1"/>
  <c r="BW128" i="1" s="1"/>
  <c r="BJ68" i="1"/>
  <c r="BJ124" i="1" s="1"/>
  <c r="CD80" i="1"/>
  <c r="CD136" i="1" s="1"/>
  <c r="CB67" i="1"/>
  <c r="CB123" i="1" s="1"/>
  <c r="AX81" i="1"/>
  <c r="AX137" i="1" s="1"/>
  <c r="AW82" i="1"/>
  <c r="AW138" i="1" s="1"/>
  <c r="AW68" i="1"/>
  <c r="AW124" i="1" s="1"/>
  <c r="BC69" i="1"/>
  <c r="BC125" i="1" s="1"/>
  <c r="BD71" i="1"/>
  <c r="BD127" i="1" s="1"/>
  <c r="BK85" i="1"/>
  <c r="BK141" i="1" s="1"/>
  <c r="BR84" i="1"/>
  <c r="BR140" i="1" s="1"/>
  <c r="AS115" i="1"/>
  <c r="BG115" i="1" s="1"/>
  <c r="BN69" i="1"/>
  <c r="BN125" i="1" s="1"/>
  <c r="AK100" i="1"/>
  <c r="BY100" i="1" s="1"/>
  <c r="AN101" i="1"/>
  <c r="CB101" i="1" s="1"/>
  <c r="AL102" i="1"/>
  <c r="BZ102" i="1" s="1"/>
  <c r="AR103" i="1"/>
  <c r="CF103" i="1" s="1"/>
  <c r="BN82" i="1"/>
  <c r="BN138" i="1" s="1"/>
  <c r="BP80" i="1"/>
  <c r="BP136" i="1" s="1"/>
  <c r="BK70" i="1"/>
  <c r="BK126" i="1" s="1"/>
  <c r="BN70" i="1"/>
  <c r="BN126" i="1" s="1"/>
  <c r="BR69" i="1"/>
  <c r="BR125" i="1" s="1"/>
  <c r="BS82" i="1"/>
  <c r="BS138" i="1" s="1"/>
  <c r="BA82" i="1"/>
  <c r="BA138" i="1" s="1"/>
  <c r="BG67" i="1"/>
  <c r="BG123" i="1" s="1"/>
  <c r="BB78" i="1"/>
  <c r="BB134" i="1" s="1"/>
  <c r="BC86" i="1"/>
  <c r="BC142" i="1" s="1"/>
  <c r="BG78" i="1"/>
  <c r="BG134" i="1" s="1"/>
  <c r="AX85" i="1"/>
  <c r="AX141" i="1" s="1"/>
  <c r="BC80" i="1"/>
  <c r="BC136" i="1" s="1"/>
  <c r="AJ113" i="1"/>
  <c r="BX113" i="1" s="1"/>
  <c r="AM97" i="1"/>
  <c r="CA97" i="1" s="1"/>
  <c r="BP69" i="1"/>
  <c r="BP125" i="1" s="1"/>
  <c r="AM110" i="1"/>
  <c r="CA110" i="1" s="1"/>
  <c r="AO108" i="1"/>
  <c r="CC108" i="1" s="1"/>
  <c r="AM98" i="1"/>
  <c r="CA98" i="1" s="1"/>
  <c r="AQ97" i="1"/>
  <c r="CE97" i="1" s="1"/>
  <c r="AR110" i="1"/>
  <c r="CF110" i="1" s="1"/>
  <c r="BC73" i="1"/>
  <c r="BC129" i="1" s="1"/>
  <c r="BF82" i="1"/>
  <c r="BF138" i="1" s="1"/>
  <c r="BB67" i="1"/>
  <c r="BB123" i="1" s="1"/>
  <c r="BD80" i="1"/>
  <c r="BD136" i="1" s="1"/>
  <c r="BN84" i="1"/>
  <c r="BN140" i="1" s="1"/>
  <c r="AS111" i="1"/>
  <c r="BG111" i="1" s="1"/>
  <c r="BK81" i="1"/>
  <c r="BK137" i="1" s="1"/>
  <c r="BL79" i="1"/>
  <c r="BL135" i="1" s="1"/>
  <c r="BK86" i="1"/>
  <c r="BK142" i="1" s="1"/>
  <c r="AO97" i="1"/>
  <c r="CC97" i="1" s="1"/>
  <c r="BR70" i="1"/>
  <c r="BR126" i="1" s="1"/>
  <c r="BM80" i="1"/>
  <c r="BM136" i="1" s="1"/>
  <c r="AP99" i="1"/>
  <c r="CD99" i="1" s="1"/>
  <c r="BA70" i="1"/>
  <c r="BA126" i="1" s="1"/>
  <c r="AY72" i="1"/>
  <c r="AY128" i="1" s="1"/>
  <c r="BE87" i="1"/>
  <c r="BE143" i="1" s="1"/>
  <c r="BE70" i="1"/>
  <c r="BE126" i="1" s="1"/>
  <c r="AS106" i="1"/>
  <c r="BG106" i="1" s="1"/>
  <c r="BE71" i="1"/>
  <c r="BE127" i="1" s="1"/>
  <c r="AZ80" i="1"/>
  <c r="AZ136" i="1" s="1"/>
  <c r="AP93" i="1"/>
  <c r="BR71" i="1"/>
  <c r="BR127" i="1" s="1"/>
  <c r="BP86" i="1"/>
  <c r="BP142" i="1" s="1"/>
  <c r="BK82" i="1"/>
  <c r="BK138" i="1" s="1"/>
  <c r="AJ109" i="1"/>
  <c r="BX109" i="1" s="1"/>
  <c r="AK107" i="1"/>
  <c r="BY107" i="1" s="1"/>
  <c r="AJ114" i="1"/>
  <c r="BX114" i="1" s="1"/>
  <c r="BL77" i="1"/>
  <c r="BL133" i="1" s="1"/>
  <c r="AQ98" i="1"/>
  <c r="CE98" i="1" s="1"/>
  <c r="BJ69" i="1"/>
  <c r="BJ125" i="1" s="1"/>
  <c r="BN78" i="1"/>
  <c r="BN134" i="1" s="1"/>
  <c r="AM116" i="1"/>
  <c r="CA116" i="1" s="1"/>
  <c r="AL108" i="1"/>
  <c r="BZ108" i="1" s="1"/>
  <c r="AN96" i="1"/>
  <c r="CB96" i="1" s="1"/>
  <c r="BF75" i="1"/>
  <c r="BF131" i="1" s="1"/>
  <c r="AY79" i="1"/>
  <c r="AY135" i="1" s="1"/>
  <c r="BD77" i="1"/>
  <c r="BD133" i="1" s="1"/>
  <c r="BG85" i="1"/>
  <c r="BG141" i="1" s="1"/>
  <c r="AQ99" i="1"/>
  <c r="CE99" i="1" s="1"/>
  <c r="AO114" i="1"/>
  <c r="CC114" i="1" s="1"/>
  <c r="BQ77" i="1"/>
  <c r="BQ133" i="1" s="1"/>
  <c r="BC70" i="1"/>
  <c r="BC126" i="1" s="1"/>
  <c r="BB86" i="1"/>
  <c r="BB142" i="1" s="1"/>
  <c r="CF85" i="1"/>
  <c r="CF141" i="1" s="1"/>
  <c r="CD72" i="1"/>
  <c r="CD128" i="1" s="1"/>
  <c r="BD73" i="1"/>
  <c r="BD129" i="1" s="1"/>
  <c r="AY85" i="1"/>
  <c r="AY141" i="1" s="1"/>
  <c r="BB82" i="1"/>
  <c r="BB138" i="1" s="1"/>
  <c r="AQ112" i="1"/>
  <c r="CE112" i="1" s="1"/>
  <c r="AS114" i="1"/>
  <c r="BG114" i="1" s="1"/>
  <c r="AI99" i="1"/>
  <c r="BW99" i="1" s="1"/>
  <c r="AN114" i="1"/>
  <c r="CB114" i="1" s="1"/>
  <c r="AJ111" i="1"/>
  <c r="BX111" i="1" s="1"/>
  <c r="BQ72" i="1"/>
  <c r="BQ128" i="1" s="1"/>
  <c r="BS85" i="1"/>
  <c r="BS141" i="1" s="1"/>
  <c r="BL88" i="1"/>
  <c r="BL144" i="1" s="1"/>
  <c r="BM67" i="1"/>
  <c r="BM123" i="1" s="1"/>
  <c r="CC77" i="1"/>
  <c r="CC133" i="1" s="1"/>
  <c r="BA78" i="1"/>
  <c r="BA134" i="1" s="1"/>
  <c r="BF76" i="1"/>
  <c r="BF132" i="1" s="1"/>
  <c r="AY88" i="1"/>
  <c r="AY144" i="1" s="1"/>
  <c r="CB75" i="1"/>
  <c r="CB131" i="1" s="1"/>
  <c r="CE86" i="1"/>
  <c r="CE142" i="1" s="1"/>
  <c r="CD69" i="1"/>
  <c r="CD125" i="1" s="1"/>
  <c r="CA78" i="1"/>
  <c r="CA134" i="1" s="1"/>
  <c r="BY85" i="1"/>
  <c r="BY141" i="1" s="1"/>
  <c r="BS76" i="1"/>
  <c r="BS132" i="1" s="1"/>
  <c r="BM79" i="1"/>
  <c r="BM135" i="1" s="1"/>
  <c r="BQ74" i="1"/>
  <c r="BQ130" i="1" s="1"/>
  <c r="BO88" i="1"/>
  <c r="BO144" i="1" s="1"/>
  <c r="BO78" i="1"/>
  <c r="BO134" i="1" s="1"/>
  <c r="BS87" i="1"/>
  <c r="BS143" i="1" s="1"/>
  <c r="BO75" i="1"/>
  <c r="BO131" i="1" s="1"/>
  <c r="AO98" i="1"/>
  <c r="CC98" i="1" s="1"/>
  <c r="AP100" i="1"/>
  <c r="CD100" i="1" s="1"/>
  <c r="AR113" i="1"/>
  <c r="CF113" i="1" s="1"/>
  <c r="AK116" i="1"/>
  <c r="BY116" i="1" s="1"/>
  <c r="AL95" i="1"/>
  <c r="BZ95" i="1" s="1"/>
  <c r="CD74" i="1"/>
  <c r="CD130" i="1" s="1"/>
  <c r="AZ79" i="1"/>
  <c r="AZ135" i="1" s="1"/>
  <c r="AX83" i="1"/>
  <c r="AX139" i="1" s="1"/>
  <c r="BF77" i="1"/>
  <c r="BF133" i="1" s="1"/>
  <c r="AR104" i="1"/>
  <c r="CF104" i="1" s="1"/>
  <c r="AL107" i="1"/>
  <c r="BZ107" i="1" s="1"/>
  <c r="AP102" i="1"/>
  <c r="CD102" i="1" s="1"/>
  <c r="AN116" i="1"/>
  <c r="CB116" i="1" s="1"/>
  <c r="AN106" i="1"/>
  <c r="CB106" i="1" s="1"/>
  <c r="AR115" i="1"/>
  <c r="CF115" i="1" s="1"/>
  <c r="AQ113" i="1"/>
  <c r="CE113" i="1" s="1"/>
  <c r="BM70" i="1"/>
  <c r="BM126" i="1" s="1"/>
  <c r="BS77" i="1"/>
  <c r="BS133" i="1" s="1"/>
  <c r="CC70" i="1"/>
  <c r="CC126" i="1" s="1"/>
  <c r="BZ67" i="1"/>
  <c r="BZ123" i="1" s="1"/>
  <c r="BB88" i="1"/>
  <c r="BB144" i="1" s="1"/>
  <c r="BG86" i="1"/>
  <c r="BG142" i="1" s="1"/>
  <c r="BC77" i="1"/>
  <c r="BC133" i="1" s="1"/>
  <c r="BE86" i="1"/>
  <c r="BE142" i="1" s="1"/>
  <c r="BL82" i="1"/>
  <c r="BL138" i="1" s="1"/>
  <c r="BN76" i="1"/>
  <c r="BN132" i="1" s="1"/>
  <c r="BR86" i="1"/>
  <c r="BR142" i="1" s="1"/>
  <c r="BQ73" i="1"/>
  <c r="BQ129" i="1" s="1"/>
  <c r="BJ66" i="1"/>
  <c r="BJ122" i="1" s="1"/>
  <c r="BP73" i="1"/>
  <c r="BP129" i="1" s="1"/>
  <c r="BL85" i="1"/>
  <c r="BL141" i="1" s="1"/>
  <c r="BR80" i="1"/>
  <c r="BR136" i="1" s="1"/>
  <c r="AS116" i="1"/>
  <c r="BG116" i="1" s="1"/>
  <c r="AL98" i="1"/>
  <c r="BZ98" i="1" s="1"/>
  <c r="AR105" i="1"/>
  <c r="CF105" i="1" s="1"/>
  <c r="AN93" i="1"/>
  <c r="BJ71" i="1"/>
  <c r="BJ127" i="1" s="1"/>
  <c r="BO86" i="1"/>
  <c r="BO142" i="1" s="1"/>
  <c r="AM115" i="1"/>
  <c r="CA115" i="1" s="1"/>
  <c r="BY87" i="1"/>
  <c r="BY143" i="1" s="1"/>
  <c r="CA76" i="1"/>
  <c r="CA132" i="1" s="1"/>
  <c r="BA76" i="1"/>
  <c r="BA132" i="1" s="1"/>
  <c r="BF87" i="1"/>
  <c r="BF143" i="1" s="1"/>
  <c r="BD69" i="1"/>
  <c r="BD125" i="1" s="1"/>
  <c r="AW66" i="1"/>
  <c r="AW122" i="1" s="1"/>
  <c r="BD65" i="1"/>
  <c r="AK110" i="1"/>
  <c r="BY110" i="1" s="1"/>
  <c r="AP101" i="1"/>
  <c r="CD101" i="1" s="1"/>
  <c r="AI94" i="1"/>
  <c r="BW94" i="1" s="1"/>
  <c r="AO101" i="1"/>
  <c r="CC101" i="1" s="1"/>
  <c r="AS99" i="1"/>
  <c r="BG99" i="1" s="1"/>
  <c r="AQ108" i="1"/>
  <c r="CE108" i="1" s="1"/>
  <c r="AS95" i="1"/>
  <c r="BG95" i="1" s="1"/>
  <c r="BQ69" i="1"/>
  <c r="BQ125" i="1" s="1"/>
  <c r="BM75" i="1"/>
  <c r="BM131" i="1" s="1"/>
  <c r="BK77" i="1"/>
  <c r="BK133" i="1" s="1"/>
  <c r="CE80" i="1"/>
  <c r="CE136" i="1" s="1"/>
  <c r="BY82" i="1"/>
  <c r="BY138" i="1" s="1"/>
  <c r="BG71" i="1"/>
  <c r="BG127" i="1" s="1"/>
  <c r="BB65" i="1"/>
  <c r="AY87" i="1"/>
  <c r="AY143" i="1" s="1"/>
  <c r="BQ65" i="1"/>
  <c r="BQ121" i="1" s="1"/>
  <c r="BO82" i="1"/>
  <c r="BO138" i="1" s="1"/>
  <c r="AJ105" i="1"/>
  <c r="BX105" i="1" s="1"/>
  <c r="CA65" i="1"/>
  <c r="CA121" i="1" s="1"/>
  <c r="BJ65" i="1"/>
  <c r="BW121" i="1" l="1"/>
  <c r="BW163" i="1"/>
  <c r="BJ121" i="1"/>
  <c r="BJ163" i="1"/>
  <c r="BJ164" i="1" s="1"/>
  <c r="BG121" i="1"/>
  <c r="AY121" i="1"/>
  <c r="BB121" i="1"/>
  <c r="BA121" i="1"/>
  <c r="BE121" i="1"/>
  <c r="BH121" i="1"/>
  <c r="BF121" i="1"/>
  <c r="BD121" i="1"/>
  <c r="BC121" i="1"/>
  <c r="AZ121" i="1"/>
  <c r="AW164" i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Y163" i="1" s="1"/>
  <c r="AY164" i="1" s="1"/>
  <c r="AY165" i="1" s="1"/>
  <c r="AY166" i="1" s="1"/>
  <c r="AY167" i="1" s="1"/>
  <c r="AY168" i="1" s="1"/>
  <c r="AY169" i="1" s="1"/>
  <c r="AY170" i="1" s="1"/>
  <c r="AY171" i="1" s="1"/>
  <c r="AY172" i="1" s="1"/>
  <c r="AY173" i="1" s="1"/>
  <c r="AY174" i="1" s="1"/>
  <c r="AY175" i="1" s="1"/>
  <c r="AY176" i="1" s="1"/>
  <c r="AY177" i="1" s="1"/>
  <c r="AY178" i="1" s="1"/>
  <c r="AY179" i="1" s="1"/>
  <c r="AY180" i="1" s="1"/>
  <c r="AY181" i="1" s="1"/>
  <c r="AY182" i="1" s="1"/>
  <c r="AY183" i="1" s="1"/>
  <c r="AY184" i="1" s="1"/>
  <c r="AY185" i="1" s="1"/>
  <c r="AY186" i="1" s="1"/>
  <c r="AZ163" i="1" s="1"/>
  <c r="AZ164" i="1" s="1"/>
  <c r="AZ165" i="1" s="1"/>
  <c r="AZ166" i="1" s="1"/>
  <c r="AZ167" i="1" s="1"/>
  <c r="AZ168" i="1" s="1"/>
  <c r="AZ169" i="1" s="1"/>
  <c r="AZ170" i="1" s="1"/>
  <c r="AZ171" i="1" s="1"/>
  <c r="AZ172" i="1" s="1"/>
  <c r="AZ173" i="1" s="1"/>
  <c r="AZ174" i="1" s="1"/>
  <c r="AZ175" i="1" s="1"/>
  <c r="AZ176" i="1" s="1"/>
  <c r="AZ177" i="1" s="1"/>
  <c r="AZ178" i="1" s="1"/>
  <c r="AZ179" i="1" s="1"/>
  <c r="AZ180" i="1" s="1"/>
  <c r="AZ181" i="1" s="1"/>
  <c r="AZ182" i="1" s="1"/>
  <c r="AZ183" i="1" s="1"/>
  <c r="AZ184" i="1" s="1"/>
  <c r="AZ185" i="1" s="1"/>
  <c r="AZ186" i="1" s="1"/>
  <c r="BA163" i="1" s="1"/>
  <c r="BA164" i="1" s="1"/>
  <c r="BA165" i="1" s="1"/>
  <c r="BA166" i="1" s="1"/>
  <c r="BA167" i="1" s="1"/>
  <c r="BA168" i="1" s="1"/>
  <c r="BA169" i="1" s="1"/>
  <c r="BA170" i="1" s="1"/>
  <c r="BA171" i="1" s="1"/>
  <c r="BA172" i="1" s="1"/>
  <c r="BA173" i="1" s="1"/>
  <c r="BA174" i="1" s="1"/>
  <c r="BA175" i="1" s="1"/>
  <c r="BA176" i="1" s="1"/>
  <c r="BA177" i="1" s="1"/>
  <c r="BA178" i="1" s="1"/>
  <c r="BA179" i="1" s="1"/>
  <c r="BA180" i="1" s="1"/>
  <c r="BA181" i="1" s="1"/>
  <c r="BA182" i="1" s="1"/>
  <c r="BA183" i="1" s="1"/>
  <c r="BA184" i="1" s="1"/>
  <c r="BA185" i="1" s="1"/>
  <c r="BA186" i="1" s="1"/>
  <c r="BB163" i="1" s="1"/>
  <c r="BB164" i="1" s="1"/>
  <c r="BB165" i="1" s="1"/>
  <c r="BB166" i="1" s="1"/>
  <c r="BB167" i="1" s="1"/>
  <c r="BB168" i="1" s="1"/>
  <c r="BB169" i="1" s="1"/>
  <c r="AW121" i="1"/>
  <c r="AY131" i="1"/>
  <c r="BH130" i="1"/>
  <c r="CH130" i="1"/>
  <c r="CH131" i="1"/>
  <c r="CC131" i="1"/>
  <c r="BU130" i="1"/>
  <c r="BU131" i="1"/>
  <c r="BH131" i="1"/>
  <c r="BY131" i="1"/>
  <c r="BL131" i="1"/>
  <c r="BP131" i="1"/>
  <c r="BC131" i="1"/>
  <c r="BN106" i="1"/>
  <c r="CC93" i="1"/>
  <c r="AO117" i="1"/>
  <c r="BZ93" i="1"/>
  <c r="AL117" i="1"/>
  <c r="CB93" i="1"/>
  <c r="AN117" i="1"/>
  <c r="CE93" i="1"/>
  <c r="AQ117" i="1"/>
  <c r="CG93" i="1"/>
  <c r="AS117" i="1"/>
  <c r="BH93" i="1"/>
  <c r="AT117" i="1"/>
  <c r="CA93" i="1"/>
  <c r="AM117" i="1"/>
  <c r="BY93" i="1"/>
  <c r="AK117" i="1"/>
  <c r="CD93" i="1"/>
  <c r="AP117" i="1"/>
  <c r="CF93" i="1"/>
  <c r="AR117" i="1"/>
  <c r="BX93" i="1"/>
  <c r="AJ117" i="1"/>
  <c r="BW93" i="1"/>
  <c r="AI117" i="1"/>
  <c r="BO103" i="1"/>
  <c r="BD97" i="1"/>
  <c r="BB103" i="1"/>
  <c r="BQ97" i="1"/>
  <c r="BA104" i="1"/>
  <c r="BU60" i="1"/>
  <c r="BD156" i="1" s="1"/>
  <c r="BA106" i="1"/>
  <c r="CH60" i="1"/>
  <c r="BE156" i="1" s="1"/>
  <c r="BH60" i="1"/>
  <c r="BC156" i="1" s="1"/>
  <c r="BH61" i="1"/>
  <c r="BC157" i="1" s="1"/>
  <c r="BP106" i="1"/>
  <c r="BC106" i="1"/>
  <c r="BP109" i="1"/>
  <c r="BN104" i="1"/>
  <c r="AK141" i="1"/>
  <c r="BL113" i="1"/>
  <c r="AY113" i="1"/>
  <c r="BN112" i="1"/>
  <c r="BA112" i="1"/>
  <c r="AQ142" i="1"/>
  <c r="AK138" i="1"/>
  <c r="BE114" i="1"/>
  <c r="AM136" i="1"/>
  <c r="AN132" i="1"/>
  <c r="AT127" i="1"/>
  <c r="BR114" i="1"/>
  <c r="BC107" i="1"/>
  <c r="AL135" i="1"/>
  <c r="AM135" i="1"/>
  <c r="BP107" i="1"/>
  <c r="BJ97" i="1"/>
  <c r="AW97" i="1"/>
  <c r="AS142" i="1"/>
  <c r="AQ128" i="1"/>
  <c r="AJ122" i="1"/>
  <c r="AJ129" i="1"/>
  <c r="AN123" i="1"/>
  <c r="AO143" i="1"/>
  <c r="AJ133" i="1"/>
  <c r="AN124" i="1"/>
  <c r="AN126" i="1"/>
  <c r="AJ143" i="1"/>
  <c r="AL122" i="1"/>
  <c r="AK134" i="1"/>
  <c r="AL126" i="1"/>
  <c r="AQ143" i="1"/>
  <c r="AS130" i="1"/>
  <c r="AJ127" i="1"/>
  <c r="AS138" i="1"/>
  <c r="AK122" i="1"/>
  <c r="AO141" i="1"/>
  <c r="AM123" i="1"/>
  <c r="AJ126" i="1"/>
  <c r="AO142" i="1"/>
  <c r="AJ141" i="1"/>
  <c r="AP138" i="1"/>
  <c r="AK144" i="1"/>
  <c r="AI141" i="1"/>
  <c r="AN125" i="1"/>
  <c r="AN142" i="1"/>
  <c r="AQ137" i="1"/>
  <c r="AO139" i="1"/>
  <c r="AL131" i="1"/>
  <c r="AR126" i="1"/>
  <c r="AO133" i="1"/>
  <c r="AM132" i="1"/>
  <c r="AP131" i="1"/>
  <c r="AL144" i="1"/>
  <c r="AM131" i="1"/>
  <c r="AN143" i="1"/>
  <c r="AI122" i="1"/>
  <c r="AO124" i="1"/>
  <c r="AJ123" i="1"/>
  <c r="AS140" i="1"/>
  <c r="AS126" i="1"/>
  <c r="AM127" i="1"/>
  <c r="AS143" i="1"/>
  <c r="AJ131" i="1"/>
  <c r="AN138" i="1"/>
  <c r="AQ134" i="1"/>
  <c r="AT144" i="1"/>
  <c r="AT132" i="1"/>
  <c r="AT131" i="1"/>
  <c r="AQ144" i="1"/>
  <c r="AM141" i="1"/>
  <c r="AI143" i="1"/>
  <c r="AI133" i="1"/>
  <c r="AN130" i="1"/>
  <c r="AI144" i="1"/>
  <c r="AI135" i="1"/>
  <c r="AQ132" i="1"/>
  <c r="AL142" i="1"/>
  <c r="AN137" i="1"/>
  <c r="AL123" i="1"/>
  <c r="AR139" i="1"/>
  <c r="AS132" i="1"/>
  <c r="AT143" i="1"/>
  <c r="AP141" i="1"/>
  <c r="AK132" i="1"/>
  <c r="AQ124" i="1"/>
  <c r="AP125" i="1"/>
  <c r="AR125" i="1"/>
  <c r="AR130" i="1"/>
  <c r="AK131" i="1"/>
  <c r="AP133" i="1"/>
  <c r="AP137" i="1"/>
  <c r="AL128" i="1"/>
  <c r="AO122" i="1"/>
  <c r="AI140" i="1"/>
  <c r="AS144" i="1"/>
  <c r="AP127" i="1"/>
  <c r="AS128" i="1"/>
  <c r="AP142" i="1"/>
  <c r="AM138" i="1"/>
  <c r="AQ125" i="1"/>
  <c r="AR144" i="1"/>
  <c r="AT139" i="1"/>
  <c r="AP123" i="1"/>
  <c r="AM137" i="1"/>
  <c r="AR129" i="1"/>
  <c r="AQ130" i="1"/>
  <c r="AN144" i="1"/>
  <c r="AP129" i="1"/>
  <c r="AM143" i="1"/>
  <c r="AK127" i="1"/>
  <c r="AT129" i="1"/>
  <c r="AK123" i="1"/>
  <c r="AQ138" i="1"/>
  <c r="AM129" i="1"/>
  <c r="AM125" i="1"/>
  <c r="AI125" i="1"/>
  <c r="AL124" i="1"/>
  <c r="AS141" i="1"/>
  <c r="BC109" i="1"/>
  <c r="AM126" i="1"/>
  <c r="AL133" i="1"/>
  <c r="AS123" i="1"/>
  <c r="AT142" i="1"/>
  <c r="AT126" i="1"/>
  <c r="AP134" i="1"/>
  <c r="AJ139" i="1"/>
  <c r="AR128" i="1"/>
  <c r="AN127" i="1"/>
  <c r="AT134" i="1"/>
  <c r="AO140" i="1"/>
  <c r="AP126" i="1"/>
  <c r="AS134" i="1"/>
  <c r="AO125" i="1"/>
  <c r="AO130" i="1"/>
  <c r="AT123" i="1"/>
  <c r="AT124" i="1"/>
  <c r="AI137" i="1"/>
  <c r="AK133" i="1"/>
  <c r="AO132" i="1"/>
  <c r="AK129" i="1"/>
  <c r="AN141" i="1"/>
  <c r="AJ135" i="1"/>
  <c r="AL138" i="1"/>
  <c r="AJ132" i="1"/>
  <c r="AJ136" i="1"/>
  <c r="AT138" i="1"/>
  <c r="AN133" i="1"/>
  <c r="AJ124" i="1"/>
  <c r="AK143" i="1"/>
  <c r="AT122" i="1"/>
  <c r="AK130" i="1"/>
  <c r="AS124" i="1"/>
  <c r="AR124" i="1"/>
  <c r="AJ128" i="1"/>
  <c r="AT130" i="1"/>
  <c r="AI130" i="1"/>
  <c r="AS131" i="1"/>
  <c r="AK142" i="1"/>
  <c r="AK140" i="1"/>
  <c r="AR137" i="1"/>
  <c r="AI138" i="1"/>
  <c r="AS139" i="1"/>
  <c r="AS135" i="1"/>
  <c r="AO134" i="1"/>
  <c r="AR134" i="1"/>
  <c r="AQ129" i="1"/>
  <c r="AO135" i="1"/>
  <c r="AL139" i="1"/>
  <c r="AO144" i="1"/>
  <c r="AM130" i="1"/>
  <c r="AJ137" i="1"/>
  <c r="AQ127" i="1"/>
  <c r="AT135" i="1"/>
  <c r="AM144" i="1"/>
  <c r="AR122" i="1"/>
  <c r="AL125" i="1"/>
  <c r="AT128" i="1"/>
  <c r="AI128" i="1"/>
  <c r="AS129" i="1"/>
  <c r="AQ136" i="1"/>
  <c r="AS127" i="1"/>
  <c r="AO126" i="1"/>
  <c r="AK124" i="1"/>
  <c r="AQ135" i="1"/>
  <c r="AS137" i="1"/>
  <c r="AS133" i="1"/>
  <c r="AP139" i="1"/>
  <c r="AL130" i="1"/>
  <c r="AO138" i="1"/>
  <c r="AM124" i="1"/>
  <c r="BA103" i="1"/>
  <c r="AT140" i="1"/>
  <c r="AI126" i="1"/>
  <c r="AO131" i="1"/>
  <c r="AI124" i="1"/>
  <c r="AK139" i="1"/>
  <c r="AI134" i="1"/>
  <c r="AP130" i="1"/>
  <c r="AQ140" i="1"/>
  <c r="AJ125" i="1"/>
  <c r="AQ133" i="1"/>
  <c r="AQ139" i="1"/>
  <c r="AI139" i="1"/>
  <c r="AL140" i="1"/>
  <c r="AO136" i="1"/>
  <c r="AR131" i="1"/>
  <c r="AO123" i="1"/>
  <c r="AI127" i="1"/>
  <c r="AI132" i="1"/>
  <c r="AL134" i="1"/>
  <c r="AJ138" i="1"/>
  <c r="AQ131" i="1"/>
  <c r="AN135" i="1"/>
  <c r="AP140" i="1"/>
  <c r="AM133" i="1"/>
  <c r="AR142" i="1"/>
  <c r="AS125" i="1"/>
  <c r="AP136" i="1"/>
  <c r="AI131" i="1"/>
  <c r="BN103" i="1"/>
  <c r="AL127" i="1"/>
  <c r="AJ134" i="1"/>
  <c r="AP132" i="1"/>
  <c r="AP128" i="1"/>
  <c r="AM134" i="1"/>
  <c r="AN136" i="1"/>
  <c r="AK136" i="1"/>
  <c r="AP144" i="1"/>
  <c r="AM142" i="1"/>
  <c r="AL143" i="1"/>
  <c r="AN140" i="1"/>
  <c r="AJ140" i="1"/>
  <c r="AN128" i="1"/>
  <c r="AK128" i="1"/>
  <c r="AN129" i="1"/>
  <c r="AP143" i="1"/>
  <c r="AR140" i="1"/>
  <c r="AT125" i="1"/>
  <c r="AM128" i="1"/>
  <c r="AR143" i="1"/>
  <c r="AR135" i="1"/>
  <c r="AJ130" i="1"/>
  <c r="AI142" i="1"/>
  <c r="AL136" i="1"/>
  <c r="AL132" i="1"/>
  <c r="AN139" i="1"/>
  <c r="AM122" i="1"/>
  <c r="AI136" i="1"/>
  <c r="AL141" i="1"/>
  <c r="AR141" i="1"/>
  <c r="AN131" i="1"/>
  <c r="AR133" i="1"/>
  <c r="AR132" i="1"/>
  <c r="AM139" i="1"/>
  <c r="AR127" i="1"/>
  <c r="AP135" i="1"/>
  <c r="AQ126" i="1"/>
  <c r="AR138" i="1"/>
  <c r="AM140" i="1"/>
  <c r="AR136" i="1"/>
  <c r="AO127" i="1"/>
  <c r="AN134" i="1"/>
  <c r="BP100" i="1"/>
  <c r="BC100" i="1"/>
  <c r="AN122" i="1"/>
  <c r="AQ122" i="1"/>
  <c r="AO129" i="1"/>
  <c r="AS136" i="1"/>
  <c r="AO137" i="1"/>
  <c r="AT141" i="1"/>
  <c r="AL129" i="1"/>
  <c r="AP122" i="1"/>
  <c r="AI123" i="1"/>
  <c r="AK125" i="1"/>
  <c r="AI129" i="1"/>
  <c r="AS122" i="1"/>
  <c r="AK137" i="1"/>
  <c r="AK126" i="1"/>
  <c r="AK135" i="1"/>
  <c r="AJ142" i="1"/>
  <c r="AT136" i="1"/>
  <c r="AO128" i="1"/>
  <c r="AL137" i="1"/>
  <c r="AP124" i="1"/>
  <c r="AJ144" i="1"/>
  <c r="AT137" i="1"/>
  <c r="AQ141" i="1"/>
  <c r="AR123" i="1"/>
  <c r="AQ123" i="1"/>
  <c r="AT133" i="1"/>
  <c r="AN121" i="1"/>
  <c r="AM121" i="1"/>
  <c r="AO121" i="1"/>
  <c r="AK121" i="1"/>
  <c r="AS121" i="1"/>
  <c r="AJ121" i="1"/>
  <c r="AL121" i="1"/>
  <c r="AT121" i="1"/>
  <c r="AP121" i="1"/>
  <c r="AQ121" i="1"/>
  <c r="AR121" i="1"/>
  <c r="AI121" i="1"/>
  <c r="CH61" i="1"/>
  <c r="BE157" i="1" s="1"/>
  <c r="BU61" i="1"/>
  <c r="BD157" i="1" s="1"/>
  <c r="CG98" i="1"/>
  <c r="BT98" i="1"/>
  <c r="CG105" i="1"/>
  <c r="BT105" i="1"/>
  <c r="CG102" i="1"/>
  <c r="BT102" i="1"/>
  <c r="CG109" i="1"/>
  <c r="BT109" i="1"/>
  <c r="CH110" i="1"/>
  <c r="BU110" i="1"/>
  <c r="CH105" i="1"/>
  <c r="BU105" i="1"/>
  <c r="CH113" i="1"/>
  <c r="BU113" i="1"/>
  <c r="CH101" i="1"/>
  <c r="BU101" i="1"/>
  <c r="CH104" i="1"/>
  <c r="BU104" i="1"/>
  <c r="CH96" i="1"/>
  <c r="BU96" i="1"/>
  <c r="CG114" i="1"/>
  <c r="BT114" i="1"/>
  <c r="CG106" i="1"/>
  <c r="BT106" i="1"/>
  <c r="CG112" i="1"/>
  <c r="BT112" i="1"/>
  <c r="CG107" i="1"/>
  <c r="BT107" i="1"/>
  <c r="CH112" i="1"/>
  <c r="BU112" i="1"/>
  <c r="CH107" i="1"/>
  <c r="BU107" i="1"/>
  <c r="CH109" i="1"/>
  <c r="BU109" i="1"/>
  <c r="CG95" i="1"/>
  <c r="BT95" i="1"/>
  <c r="CG111" i="1"/>
  <c r="BT111" i="1"/>
  <c r="CG115" i="1"/>
  <c r="BT115" i="1"/>
  <c r="CG113" i="1"/>
  <c r="BT113" i="1"/>
  <c r="CG104" i="1"/>
  <c r="BT104" i="1"/>
  <c r="CG110" i="1"/>
  <c r="BT110" i="1"/>
  <c r="CG100" i="1"/>
  <c r="BT100" i="1"/>
  <c r="CG101" i="1"/>
  <c r="BT101" i="1"/>
  <c r="CH114" i="1"/>
  <c r="BU114" i="1"/>
  <c r="CH115" i="1"/>
  <c r="BU115" i="1"/>
  <c r="CG94" i="1"/>
  <c r="BT94" i="1"/>
  <c r="CH94" i="1"/>
  <c r="BU94" i="1"/>
  <c r="CH102" i="1"/>
  <c r="BU102" i="1"/>
  <c r="CH97" i="1"/>
  <c r="BU97" i="1"/>
  <c r="CH95" i="1"/>
  <c r="BU95" i="1"/>
  <c r="CH111" i="1"/>
  <c r="BU111" i="1"/>
  <c r="CH99" i="1"/>
  <c r="BU99" i="1"/>
  <c r="CG116" i="1"/>
  <c r="BT116" i="1"/>
  <c r="CG97" i="1"/>
  <c r="BT97" i="1"/>
  <c r="CG96" i="1"/>
  <c r="BT96" i="1"/>
  <c r="CH106" i="1"/>
  <c r="BU106" i="1"/>
  <c r="CG99" i="1"/>
  <c r="BT99" i="1"/>
  <c r="CG108" i="1"/>
  <c r="BT108" i="1"/>
  <c r="CG103" i="1"/>
  <c r="BT103" i="1"/>
  <c r="CH116" i="1"/>
  <c r="BU116" i="1"/>
  <c r="CH98" i="1"/>
  <c r="BU98" i="1"/>
  <c r="CH103" i="1"/>
  <c r="BU103" i="1"/>
  <c r="CH108" i="1"/>
  <c r="BU108" i="1"/>
  <c r="CH100" i="1"/>
  <c r="BU100" i="1"/>
  <c r="CH93" i="1"/>
  <c r="BU93" i="1"/>
  <c r="AY61" i="1"/>
  <c r="BC151" i="1" s="1"/>
  <c r="BC61" i="1"/>
  <c r="BC155" i="1" s="1"/>
  <c r="BL61" i="1"/>
  <c r="BD151" i="1" s="1"/>
  <c r="BY61" i="1"/>
  <c r="BE151" i="1" s="1"/>
  <c r="BP61" i="1"/>
  <c r="BD155" i="1" s="1"/>
  <c r="CC61" i="1"/>
  <c r="BE155" i="1" s="1"/>
  <c r="BR105" i="1"/>
  <c r="BE105" i="1"/>
  <c r="BS98" i="1"/>
  <c r="BF98" i="1"/>
  <c r="BB110" i="1"/>
  <c r="BJ116" i="1"/>
  <c r="BQ116" i="1"/>
  <c r="BD116" i="1"/>
  <c r="AW116" i="1"/>
  <c r="BS96" i="1"/>
  <c r="BF96" i="1"/>
  <c r="BK97" i="1"/>
  <c r="AX97" i="1"/>
  <c r="BO99" i="1"/>
  <c r="BB99" i="1"/>
  <c r="BF107" i="1"/>
  <c r="BS107" i="1"/>
  <c r="BL108" i="1"/>
  <c r="AY108" i="1"/>
  <c r="BB102" i="1"/>
  <c r="BO102" i="1"/>
  <c r="BQ104" i="1"/>
  <c r="BS100" i="1"/>
  <c r="BF100" i="1"/>
  <c r="BD113" i="1"/>
  <c r="BD104" i="1"/>
  <c r="BQ113" i="1"/>
  <c r="BM116" i="1"/>
  <c r="AZ116" i="1"/>
  <c r="BE100" i="1"/>
  <c r="BJ95" i="1"/>
  <c r="BL97" i="1"/>
  <c r="AW95" i="1"/>
  <c r="AY97" i="1"/>
  <c r="BF101" i="1"/>
  <c r="BO115" i="1"/>
  <c r="BB115" i="1"/>
  <c r="BQ106" i="1"/>
  <c r="BD95" i="1"/>
  <c r="BF94" i="1"/>
  <c r="BD106" i="1"/>
  <c r="BE109" i="1"/>
  <c r="BS94" i="1"/>
  <c r="BL115" i="1"/>
  <c r="BF106" i="1"/>
  <c r="AY115" i="1"/>
  <c r="BS101" i="1"/>
  <c r="BD110" i="1"/>
  <c r="BR100" i="1"/>
  <c r="BJ104" i="1"/>
  <c r="AY106" i="1"/>
  <c r="BE110" i="1"/>
  <c r="AY95" i="1"/>
  <c r="BB105" i="1"/>
  <c r="BS95" i="1"/>
  <c r="BF95" i="1"/>
  <c r="BJ100" i="1"/>
  <c r="AW100" i="1"/>
  <c r="BO110" i="1"/>
  <c r="BL106" i="1"/>
  <c r="BR110" i="1"/>
  <c r="BM111" i="1"/>
  <c r="BB111" i="1"/>
  <c r="BO105" i="1"/>
  <c r="AZ101" i="1"/>
  <c r="BQ94" i="1"/>
  <c r="BO111" i="1"/>
  <c r="AZ113" i="1"/>
  <c r="BM97" i="1"/>
  <c r="AZ109" i="1"/>
  <c r="AZ97" i="1"/>
  <c r="BP115" i="1"/>
  <c r="BS106" i="1"/>
  <c r="AW114" i="1"/>
  <c r="BO104" i="1"/>
  <c r="BN109" i="1"/>
  <c r="BJ103" i="1"/>
  <c r="BA109" i="1"/>
  <c r="BO98" i="1"/>
  <c r="BB98" i="1"/>
  <c r="BB104" i="1"/>
  <c r="BM113" i="1"/>
  <c r="BP116" i="1"/>
  <c r="AX102" i="1"/>
  <c r="BP94" i="1"/>
  <c r="AW104" i="1"/>
  <c r="AY93" i="1"/>
  <c r="AZ93" i="1"/>
  <c r="BM104" i="1"/>
  <c r="BK108" i="1"/>
  <c r="BM93" i="1"/>
  <c r="BO101" i="1"/>
  <c r="BC94" i="1"/>
  <c r="BL93" i="1"/>
  <c r="BK104" i="1"/>
  <c r="BM105" i="1"/>
  <c r="AZ110" i="1"/>
  <c r="BK102" i="1"/>
  <c r="AZ114" i="1"/>
  <c r="BO112" i="1"/>
  <c r="BC116" i="1"/>
  <c r="BA107" i="1"/>
  <c r="BL112" i="1"/>
  <c r="AW103" i="1"/>
  <c r="BM109" i="1"/>
  <c r="BJ114" i="1"/>
  <c r="BR101" i="1"/>
  <c r="BR104" i="1"/>
  <c r="BE106" i="1"/>
  <c r="BN94" i="1"/>
  <c r="AZ100" i="1"/>
  <c r="AX98" i="1"/>
  <c r="BP99" i="1"/>
  <c r="BS116" i="1"/>
  <c r="BM110" i="1"/>
  <c r="BM114" i="1"/>
  <c r="BP105" i="1"/>
  <c r="BJ108" i="1"/>
  <c r="BN95" i="1"/>
  <c r="BS108" i="1"/>
  <c r="BR109" i="1"/>
  <c r="BJ111" i="1"/>
  <c r="BB97" i="1"/>
  <c r="AY105" i="1"/>
  <c r="BM100" i="1"/>
  <c r="BA96" i="1"/>
  <c r="AX104" i="1"/>
  <c r="BE104" i="1"/>
  <c r="BM103" i="1"/>
  <c r="BC105" i="1"/>
  <c r="AZ103" i="1"/>
  <c r="BP103" i="1"/>
  <c r="BR102" i="1"/>
  <c r="BK115" i="1"/>
  <c r="BC103" i="1"/>
  <c r="AX115" i="1"/>
  <c r="BN101" i="1"/>
  <c r="BE101" i="1"/>
  <c r="BA101" i="1"/>
  <c r="AZ105" i="1"/>
  <c r="BA94" i="1"/>
  <c r="BN107" i="1"/>
  <c r="BN96" i="1"/>
  <c r="BE108" i="1"/>
  <c r="BO96" i="1"/>
  <c r="BO100" i="1"/>
  <c r="BK98" i="1"/>
  <c r="BP104" i="1"/>
  <c r="AY99" i="1"/>
  <c r="BM106" i="1"/>
  <c r="BC104" i="1"/>
  <c r="BN100" i="1"/>
  <c r="AZ106" i="1"/>
  <c r="BA100" i="1"/>
  <c r="BM101" i="1"/>
  <c r="AZ111" i="1"/>
  <c r="BK116" i="1"/>
  <c r="BP112" i="1"/>
  <c r="AW111" i="1"/>
  <c r="BK96" i="1"/>
  <c r="AY96" i="1"/>
  <c r="BC112" i="1"/>
  <c r="BB113" i="1"/>
  <c r="BL95" i="1"/>
  <c r="BR103" i="1"/>
  <c r="BA95" i="1"/>
  <c r="AW93" i="1"/>
  <c r="BD93" i="1"/>
  <c r="BL99" i="1"/>
  <c r="BD98" i="1"/>
  <c r="BQ95" i="1"/>
  <c r="BE103" i="1"/>
  <c r="AZ96" i="1"/>
  <c r="AW108" i="1"/>
  <c r="BC115" i="1"/>
  <c r="BL105" i="1"/>
  <c r="BF111" i="1"/>
  <c r="AX110" i="1"/>
  <c r="BS111" i="1"/>
  <c r="BQ108" i="1"/>
  <c r="BR94" i="1"/>
  <c r="BF114" i="1"/>
  <c r="BL104" i="1"/>
  <c r="AX116" i="1"/>
  <c r="BK112" i="1"/>
  <c r="BQ111" i="1"/>
  <c r="AY114" i="1"/>
  <c r="BB112" i="1"/>
  <c r="BO107" i="1"/>
  <c r="BD114" i="1"/>
  <c r="BJ93" i="1"/>
  <c r="BM96" i="1"/>
  <c r="BN93" i="1"/>
  <c r="BE94" i="1"/>
  <c r="BR111" i="1"/>
  <c r="BS97" i="1"/>
  <c r="BP96" i="1"/>
  <c r="AY104" i="1"/>
  <c r="AX112" i="1"/>
  <c r="BJ105" i="1"/>
  <c r="BB107" i="1"/>
  <c r="BQ96" i="1"/>
  <c r="BQ109" i="1"/>
  <c r="BQ98" i="1"/>
  <c r="BF108" i="1"/>
  <c r="BE111" i="1"/>
  <c r="BL109" i="1"/>
  <c r="BJ101" i="1"/>
  <c r="BF97" i="1"/>
  <c r="BJ113" i="1"/>
  <c r="BN105" i="1"/>
  <c r="BQ107" i="1"/>
  <c r="BR115" i="1"/>
  <c r="BD109" i="1"/>
  <c r="BO108" i="1"/>
  <c r="BS93" i="1"/>
  <c r="BN116" i="1"/>
  <c r="BE107" i="1"/>
  <c r="BC96" i="1"/>
  <c r="BK103" i="1"/>
  <c r="BF93" i="1"/>
  <c r="AY109" i="1"/>
  <c r="BQ110" i="1"/>
  <c r="AW101" i="1"/>
  <c r="AW113" i="1"/>
  <c r="AX103" i="1"/>
  <c r="BO113" i="1"/>
  <c r="BO97" i="1"/>
  <c r="BD107" i="1"/>
  <c r="BL103" i="1"/>
  <c r="BP113" i="1"/>
  <c r="BG93" i="1"/>
  <c r="BR107" i="1"/>
  <c r="BL114" i="1"/>
  <c r="BP111" i="1"/>
  <c r="AY103" i="1"/>
  <c r="BD96" i="1"/>
  <c r="BL101" i="1"/>
  <c r="AW106" i="1"/>
  <c r="AY101" i="1"/>
  <c r="BP102" i="1"/>
  <c r="BA93" i="1"/>
  <c r="BJ106" i="1"/>
  <c r="BA105" i="1"/>
  <c r="BO95" i="1"/>
  <c r="BS103" i="1"/>
  <c r="AY107" i="1"/>
  <c r="BC102" i="1"/>
  <c r="BB96" i="1"/>
  <c r="BB95" i="1"/>
  <c r="BR116" i="1"/>
  <c r="BM112" i="1"/>
  <c r="BM98" i="1"/>
  <c r="BP110" i="1"/>
  <c r="BE116" i="1"/>
  <c r="BC110" i="1"/>
  <c r="AZ112" i="1"/>
  <c r="BT93" i="1"/>
  <c r="BC113" i="1"/>
  <c r="BR96" i="1"/>
  <c r="BD101" i="1"/>
  <c r="BE96" i="1"/>
  <c r="BB109" i="1"/>
  <c r="AW115" i="1"/>
  <c r="BQ115" i="1"/>
  <c r="BO93" i="1"/>
  <c r="BK94" i="1"/>
  <c r="BS109" i="1"/>
  <c r="AY112" i="1"/>
  <c r="BF99" i="1"/>
  <c r="BD115" i="1"/>
  <c r="BA114" i="1"/>
  <c r="BC99" i="1"/>
  <c r="BE95" i="1"/>
  <c r="BF116" i="1"/>
  <c r="BK110" i="1"/>
  <c r="BQ114" i="1"/>
  <c r="AZ104" i="1"/>
  <c r="BM102" i="1"/>
  <c r="BK107" i="1"/>
  <c r="BP95" i="1"/>
  <c r="BO94" i="1"/>
  <c r="AW94" i="1"/>
  <c r="BK113" i="1"/>
  <c r="BK95" i="1"/>
  <c r="BB100" i="1"/>
  <c r="AX113" i="1"/>
  <c r="AZ102" i="1"/>
  <c r="AX95" i="1"/>
  <c r="BL111" i="1"/>
  <c r="AX107" i="1"/>
  <c r="BC95" i="1"/>
  <c r="BB94" i="1"/>
  <c r="BR106" i="1"/>
  <c r="BN113" i="1"/>
  <c r="BO109" i="1"/>
  <c r="BA113" i="1"/>
  <c r="BJ109" i="1"/>
  <c r="AX108" i="1"/>
  <c r="BJ115" i="1"/>
  <c r="AW109" i="1"/>
  <c r="BS99" i="1"/>
  <c r="BN114" i="1"/>
  <c r="BR95" i="1"/>
  <c r="BK93" i="1"/>
  <c r="AX96" i="1"/>
  <c r="BD94" i="1"/>
  <c r="AX93" i="1"/>
  <c r="BQ103" i="1"/>
  <c r="BL96" i="1"/>
  <c r="BP98" i="1"/>
  <c r="BL102" i="1"/>
  <c r="AY111" i="1"/>
  <c r="BJ107" i="1"/>
  <c r="BJ98" i="1"/>
  <c r="AW107" i="1"/>
  <c r="BE93" i="1"/>
  <c r="BM99" i="1"/>
  <c r="AW98" i="1"/>
  <c r="BK106" i="1"/>
  <c r="BR93" i="1"/>
  <c r="AW112" i="1"/>
  <c r="BP93" i="1"/>
  <c r="BC93" i="1"/>
  <c r="BF112" i="1"/>
  <c r="AZ99" i="1"/>
  <c r="AX106" i="1"/>
  <c r="BF109" i="1"/>
  <c r="AY94" i="1"/>
  <c r="BA116" i="1"/>
  <c r="AZ98" i="1"/>
  <c r="BD111" i="1"/>
  <c r="AW105" i="1"/>
  <c r="BE115" i="1"/>
  <c r="BN102" i="1"/>
  <c r="BL94" i="1"/>
  <c r="AZ94" i="1"/>
  <c r="BJ112" i="1"/>
  <c r="BJ94" i="1"/>
  <c r="BS114" i="1"/>
  <c r="BS112" i="1"/>
  <c r="BA97" i="1"/>
  <c r="BK109" i="1"/>
  <c r="BA102" i="1"/>
  <c r="BD108" i="1"/>
  <c r="AX94" i="1"/>
  <c r="BP97" i="1"/>
  <c r="BA108" i="1"/>
  <c r="AY102" i="1"/>
  <c r="BC98" i="1"/>
  <c r="BB108" i="1"/>
  <c r="BD112" i="1"/>
  <c r="BM115" i="1"/>
  <c r="BN108" i="1"/>
  <c r="BD103" i="1"/>
  <c r="BJ102" i="1"/>
  <c r="BC97" i="1"/>
  <c r="BP114" i="1"/>
  <c r="BN111" i="1"/>
  <c r="BS102" i="1"/>
  <c r="AZ115" i="1"/>
  <c r="BS105" i="1"/>
  <c r="BQ112" i="1"/>
  <c r="AW102" i="1"/>
  <c r="BM108" i="1"/>
  <c r="BC114" i="1"/>
  <c r="BA111" i="1"/>
  <c r="BF102" i="1"/>
  <c r="BM94" i="1"/>
  <c r="BB93" i="1"/>
  <c r="BJ96" i="1"/>
  <c r="BQ105" i="1"/>
  <c r="BD105" i="1"/>
  <c r="BR113" i="1"/>
  <c r="BS115" i="1"/>
  <c r="BN99" i="1"/>
  <c r="BN110" i="1"/>
  <c r="BE113" i="1"/>
  <c r="BF115" i="1"/>
  <c r="BA99" i="1"/>
  <c r="BA110" i="1"/>
  <c r="BE102" i="1"/>
  <c r="BJ110" i="1"/>
  <c r="AW110" i="1"/>
  <c r="BL107" i="1"/>
  <c r="BN98" i="1"/>
  <c r="BD100" i="1"/>
  <c r="BE97" i="1"/>
  <c r="BF113" i="1"/>
  <c r="AW99" i="1"/>
  <c r="AX101" i="1"/>
  <c r="BA98" i="1"/>
  <c r="BS104" i="1"/>
  <c r="BK99" i="1"/>
  <c r="BN97" i="1"/>
  <c r="BK100" i="1"/>
  <c r="BP108" i="1"/>
  <c r="AX109" i="1"/>
  <c r="BB101" i="1"/>
  <c r="BQ100" i="1"/>
  <c r="BJ99" i="1"/>
  <c r="BR97" i="1"/>
  <c r="AX100" i="1"/>
  <c r="AW96" i="1"/>
  <c r="AZ108" i="1"/>
  <c r="BL100" i="1"/>
  <c r="BQ99" i="1"/>
  <c r="BK114" i="1"/>
  <c r="BL98" i="1"/>
  <c r="BR112" i="1"/>
  <c r="BE98" i="1"/>
  <c r="BS113" i="1"/>
  <c r="BK101" i="1"/>
  <c r="BF104" i="1"/>
  <c r="AX99" i="1"/>
  <c r="BC108" i="1"/>
  <c r="BR98" i="1"/>
  <c r="BQ93" i="1"/>
  <c r="BR108" i="1"/>
  <c r="AY100" i="1"/>
  <c r="BD99" i="1"/>
  <c r="AX114" i="1"/>
  <c r="AY98" i="1"/>
  <c r="BE112" i="1"/>
  <c r="BQ102" i="1"/>
  <c r="BF103" i="1"/>
  <c r="BL110" i="1"/>
  <c r="BD102" i="1"/>
  <c r="BC111" i="1"/>
  <c r="AY110" i="1"/>
  <c r="BM107" i="1"/>
  <c r="BK111" i="1"/>
  <c r="BO114" i="1"/>
  <c r="BR99" i="1"/>
  <c r="BN115" i="1"/>
  <c r="AZ107" i="1"/>
  <c r="AX111" i="1"/>
  <c r="BB114" i="1"/>
  <c r="BE99" i="1"/>
  <c r="BA115" i="1"/>
  <c r="BL116" i="1"/>
  <c r="BS110" i="1"/>
  <c r="BK105" i="1"/>
  <c r="AX105" i="1"/>
  <c r="BQ101" i="1"/>
  <c r="AY116" i="1"/>
  <c r="BF110" i="1"/>
  <c r="BP101" i="1"/>
  <c r="BO106" i="1"/>
  <c r="BF105" i="1"/>
  <c r="BC101" i="1"/>
  <c r="BB106" i="1"/>
  <c r="BM95" i="1"/>
  <c r="AZ95" i="1"/>
  <c r="BO116" i="1"/>
  <c r="BB116" i="1"/>
  <c r="BW164" i="1" l="1"/>
  <c r="BW165" i="1" s="1"/>
  <c r="BW166" i="1" s="1"/>
  <c r="BW167" i="1" s="1"/>
  <c r="BW168" i="1" s="1"/>
  <c r="BW169" i="1" s="1"/>
  <c r="BW170" i="1" s="1"/>
  <c r="BW171" i="1" s="1"/>
  <c r="BW172" i="1" s="1"/>
  <c r="BW173" i="1" s="1"/>
  <c r="BW174" i="1" s="1"/>
  <c r="BW175" i="1" s="1"/>
  <c r="BW176" i="1" s="1"/>
  <c r="BW177" i="1" s="1"/>
  <c r="BW178" i="1" s="1"/>
  <c r="BW179" i="1" s="1"/>
  <c r="BW180" i="1" s="1"/>
  <c r="BW181" i="1" s="1"/>
  <c r="BW182" i="1" s="1"/>
  <c r="BW183" i="1" s="1"/>
  <c r="BW184" i="1" s="1"/>
  <c r="BW185" i="1" s="1"/>
  <c r="BW186" i="1" s="1"/>
  <c r="BX163" i="1" s="1"/>
  <c r="BX164" i="1" s="1"/>
  <c r="BX165" i="1" s="1"/>
  <c r="BX166" i="1" s="1"/>
  <c r="BX167" i="1" s="1"/>
  <c r="BX168" i="1" s="1"/>
  <c r="BX169" i="1" s="1"/>
  <c r="BX170" i="1" s="1"/>
  <c r="BX171" i="1" s="1"/>
  <c r="BX172" i="1" s="1"/>
  <c r="BX173" i="1" s="1"/>
  <c r="BX174" i="1" s="1"/>
  <c r="BX175" i="1" s="1"/>
  <c r="BX176" i="1" s="1"/>
  <c r="BX177" i="1" s="1"/>
  <c r="BX178" i="1" s="1"/>
  <c r="BX179" i="1" s="1"/>
  <c r="BX180" i="1" s="1"/>
  <c r="BX181" i="1" s="1"/>
  <c r="BX182" i="1" s="1"/>
  <c r="BX183" i="1" s="1"/>
  <c r="BX184" i="1" s="1"/>
  <c r="BX185" i="1" s="1"/>
  <c r="BX186" i="1" s="1"/>
  <c r="BY163" i="1" s="1"/>
  <c r="BY164" i="1" s="1"/>
  <c r="BY165" i="1" s="1"/>
  <c r="BY166" i="1" s="1"/>
  <c r="BY167" i="1" s="1"/>
  <c r="BY168" i="1" s="1"/>
  <c r="BY169" i="1" s="1"/>
  <c r="BY170" i="1" s="1"/>
  <c r="BY171" i="1" s="1"/>
  <c r="BY172" i="1" s="1"/>
  <c r="BY173" i="1" s="1"/>
  <c r="BY174" i="1" s="1"/>
  <c r="BY175" i="1" s="1"/>
  <c r="BY176" i="1" s="1"/>
  <c r="BY177" i="1" s="1"/>
  <c r="BY178" i="1" s="1"/>
  <c r="BY179" i="1" s="1"/>
  <c r="BY180" i="1" s="1"/>
  <c r="BY181" i="1" s="1"/>
  <c r="BY182" i="1" s="1"/>
  <c r="BY183" i="1" s="1"/>
  <c r="BY184" i="1" s="1"/>
  <c r="BY185" i="1" s="1"/>
  <c r="BY186" i="1" s="1"/>
  <c r="BZ163" i="1" s="1"/>
  <c r="BZ164" i="1" s="1"/>
  <c r="BZ165" i="1" s="1"/>
  <c r="BZ166" i="1" s="1"/>
  <c r="BZ167" i="1" s="1"/>
  <c r="BZ168" i="1" s="1"/>
  <c r="BZ169" i="1" s="1"/>
  <c r="BZ170" i="1" s="1"/>
  <c r="BZ171" i="1" s="1"/>
  <c r="BZ172" i="1" s="1"/>
  <c r="BZ173" i="1" s="1"/>
  <c r="BZ174" i="1" s="1"/>
  <c r="BZ175" i="1" s="1"/>
  <c r="BZ176" i="1" s="1"/>
  <c r="BZ177" i="1" s="1"/>
  <c r="BZ178" i="1" s="1"/>
  <c r="BZ179" i="1" s="1"/>
  <c r="BZ180" i="1" s="1"/>
  <c r="BZ181" i="1" s="1"/>
  <c r="BZ182" i="1" s="1"/>
  <c r="BZ183" i="1" s="1"/>
  <c r="BZ184" i="1" s="1"/>
  <c r="BZ185" i="1" s="1"/>
  <c r="BZ186" i="1" s="1"/>
  <c r="CA163" i="1" s="1"/>
  <c r="CA164" i="1" s="1"/>
  <c r="CA165" i="1" s="1"/>
  <c r="CA166" i="1" s="1"/>
  <c r="CA167" i="1" s="1"/>
  <c r="CA168" i="1" s="1"/>
  <c r="CA169" i="1" s="1"/>
  <c r="CA170" i="1" s="1"/>
  <c r="CA171" i="1" s="1"/>
  <c r="CA172" i="1" s="1"/>
  <c r="CA173" i="1" s="1"/>
  <c r="CA174" i="1" s="1"/>
  <c r="CA175" i="1" s="1"/>
  <c r="CA176" i="1" s="1"/>
  <c r="CA177" i="1" s="1"/>
  <c r="CA178" i="1" s="1"/>
  <c r="CA179" i="1" s="1"/>
  <c r="CA180" i="1" s="1"/>
  <c r="CA181" i="1" s="1"/>
  <c r="CA182" i="1" s="1"/>
  <c r="CA183" i="1" s="1"/>
  <c r="CA184" i="1" s="1"/>
  <c r="CA185" i="1" s="1"/>
  <c r="CA186" i="1" s="1"/>
  <c r="CB163" i="1" s="1"/>
  <c r="CB164" i="1" s="1"/>
  <c r="CB165" i="1" s="1"/>
  <c r="CB166" i="1" s="1"/>
  <c r="CB167" i="1" s="1"/>
  <c r="CB168" i="1" s="1"/>
  <c r="CB169" i="1" s="1"/>
  <c r="CB170" i="1" s="1"/>
  <c r="CB171" i="1" s="1"/>
  <c r="CB172" i="1" s="1"/>
  <c r="CB173" i="1" s="1"/>
  <c r="CB174" i="1" s="1"/>
  <c r="CB175" i="1" s="1"/>
  <c r="CB176" i="1" s="1"/>
  <c r="CB177" i="1" s="1"/>
  <c r="CB178" i="1" s="1"/>
  <c r="CB179" i="1" s="1"/>
  <c r="CB180" i="1" s="1"/>
  <c r="CB181" i="1" s="1"/>
  <c r="CB182" i="1" s="1"/>
  <c r="CB183" i="1" s="1"/>
  <c r="CB184" i="1" s="1"/>
  <c r="CB185" i="1" s="1"/>
  <c r="CB186" i="1" s="1"/>
  <c r="CC163" i="1" s="1"/>
  <c r="CC164" i="1" s="1"/>
  <c r="CC165" i="1" s="1"/>
  <c r="CC166" i="1" s="1"/>
  <c r="CC167" i="1" s="1"/>
  <c r="CC168" i="1" s="1"/>
  <c r="CC169" i="1" s="1"/>
  <c r="CC170" i="1" s="1"/>
  <c r="CC171" i="1" s="1"/>
  <c r="CC172" i="1" s="1"/>
  <c r="CC173" i="1" s="1"/>
  <c r="CC174" i="1" s="1"/>
  <c r="CC175" i="1" s="1"/>
  <c r="CC176" i="1" s="1"/>
  <c r="CC177" i="1" s="1"/>
  <c r="CC178" i="1" s="1"/>
  <c r="CC179" i="1" s="1"/>
  <c r="CC180" i="1" s="1"/>
  <c r="CC181" i="1" s="1"/>
  <c r="CC182" i="1" s="1"/>
  <c r="CC183" i="1" s="1"/>
  <c r="CC184" i="1" s="1"/>
  <c r="CC185" i="1" s="1"/>
  <c r="CC186" i="1" s="1"/>
  <c r="CD163" i="1" s="1"/>
  <c r="CD164" i="1" s="1"/>
  <c r="CD165" i="1" s="1"/>
  <c r="CD166" i="1" s="1"/>
  <c r="CD167" i="1" s="1"/>
  <c r="CD168" i="1" s="1"/>
  <c r="CD169" i="1" s="1"/>
  <c r="CD170" i="1" s="1"/>
  <c r="CD171" i="1" s="1"/>
  <c r="CD172" i="1" s="1"/>
  <c r="CD173" i="1" s="1"/>
  <c r="CD174" i="1" s="1"/>
  <c r="CD175" i="1" s="1"/>
  <c r="CD176" i="1" s="1"/>
  <c r="CD177" i="1" s="1"/>
  <c r="CD178" i="1" s="1"/>
  <c r="CD179" i="1" s="1"/>
  <c r="CD180" i="1" s="1"/>
  <c r="CD181" i="1" s="1"/>
  <c r="CD182" i="1" s="1"/>
  <c r="CD183" i="1" s="1"/>
  <c r="CD184" i="1" s="1"/>
  <c r="CD185" i="1" s="1"/>
  <c r="CD186" i="1" s="1"/>
  <c r="CE163" i="1" s="1"/>
  <c r="CE164" i="1" s="1"/>
  <c r="CE165" i="1" s="1"/>
  <c r="CE166" i="1" s="1"/>
  <c r="CE167" i="1" s="1"/>
  <c r="CE168" i="1" s="1"/>
  <c r="CE169" i="1" s="1"/>
  <c r="CE170" i="1" s="1"/>
  <c r="CE171" i="1" s="1"/>
  <c r="CE172" i="1" s="1"/>
  <c r="CE173" i="1" s="1"/>
  <c r="CE174" i="1" s="1"/>
  <c r="CE175" i="1" s="1"/>
  <c r="CE176" i="1" s="1"/>
  <c r="CE177" i="1" s="1"/>
  <c r="CE178" i="1" s="1"/>
  <c r="CE179" i="1" s="1"/>
  <c r="CE180" i="1" s="1"/>
  <c r="CE181" i="1" s="1"/>
  <c r="CE182" i="1" s="1"/>
  <c r="CE183" i="1" s="1"/>
  <c r="CE184" i="1" s="1"/>
  <c r="CE185" i="1" s="1"/>
  <c r="CE186" i="1" s="1"/>
  <c r="CF163" i="1" s="1"/>
  <c r="CF164" i="1" s="1"/>
  <c r="CF165" i="1" s="1"/>
  <c r="CF166" i="1" s="1"/>
  <c r="CF167" i="1" s="1"/>
  <c r="CF168" i="1" s="1"/>
  <c r="CF169" i="1" s="1"/>
  <c r="CF170" i="1" s="1"/>
  <c r="CF171" i="1" s="1"/>
  <c r="CF172" i="1" s="1"/>
  <c r="CF173" i="1" s="1"/>
  <c r="CF174" i="1" s="1"/>
  <c r="CF175" i="1" s="1"/>
  <c r="CF176" i="1" s="1"/>
  <c r="CF177" i="1" s="1"/>
  <c r="CF178" i="1" s="1"/>
  <c r="CF179" i="1" s="1"/>
  <c r="CF180" i="1" s="1"/>
  <c r="CF181" i="1" s="1"/>
  <c r="CF182" i="1" s="1"/>
  <c r="CF183" i="1" s="1"/>
  <c r="CF184" i="1" s="1"/>
  <c r="CF185" i="1" s="1"/>
  <c r="CF186" i="1" s="1"/>
  <c r="CG163" i="1" s="1"/>
  <c r="CG164" i="1" s="1"/>
  <c r="CG165" i="1" s="1"/>
  <c r="CG166" i="1" s="1"/>
  <c r="CG167" i="1" s="1"/>
  <c r="CG168" i="1" s="1"/>
  <c r="CG169" i="1" s="1"/>
  <c r="CG170" i="1" s="1"/>
  <c r="CG171" i="1" s="1"/>
  <c r="CG172" i="1" s="1"/>
  <c r="CG173" i="1" s="1"/>
  <c r="CG174" i="1" s="1"/>
  <c r="CG175" i="1" s="1"/>
  <c r="CG176" i="1" s="1"/>
  <c r="CG177" i="1" s="1"/>
  <c r="CG178" i="1" s="1"/>
  <c r="CG179" i="1" s="1"/>
  <c r="CG180" i="1" s="1"/>
  <c r="CG181" i="1" s="1"/>
  <c r="CG182" i="1" s="1"/>
  <c r="CG183" i="1" s="1"/>
  <c r="CG184" i="1" s="1"/>
  <c r="CG185" i="1" s="1"/>
  <c r="CG186" i="1" s="1"/>
  <c r="CH163" i="1" s="1"/>
  <c r="CH164" i="1" s="1"/>
  <c r="CH165" i="1" s="1"/>
  <c r="CH166" i="1" s="1"/>
  <c r="CH167" i="1" s="1"/>
  <c r="CH168" i="1" s="1"/>
  <c r="CH169" i="1" s="1"/>
  <c r="CH170" i="1" s="1"/>
  <c r="CH171" i="1" s="1"/>
  <c r="CH172" i="1" s="1"/>
  <c r="CH173" i="1" s="1"/>
  <c r="CH174" i="1" s="1"/>
  <c r="CH175" i="1" s="1"/>
  <c r="CH176" i="1" s="1"/>
  <c r="CH177" i="1" s="1"/>
  <c r="CH178" i="1" s="1"/>
  <c r="CH179" i="1" s="1"/>
  <c r="CH180" i="1" s="1"/>
  <c r="CH181" i="1" s="1"/>
  <c r="CH182" i="1" s="1"/>
  <c r="CH183" i="1" s="1"/>
  <c r="CH184" i="1" s="1"/>
  <c r="CH185" i="1" s="1"/>
  <c r="CH186" i="1" s="1"/>
  <c r="BJ165" i="1"/>
  <c r="BJ166" i="1" s="1"/>
  <c r="BJ167" i="1" s="1"/>
  <c r="BJ168" i="1" s="1"/>
  <c r="BJ169" i="1" s="1"/>
  <c r="BJ170" i="1" s="1"/>
  <c r="BJ171" i="1" s="1"/>
  <c r="BJ172" i="1" s="1"/>
  <c r="BJ173" i="1" s="1"/>
  <c r="BJ174" i="1" s="1"/>
  <c r="BJ175" i="1" s="1"/>
  <c r="BJ176" i="1" s="1"/>
  <c r="BJ177" i="1" s="1"/>
  <c r="BJ178" i="1" s="1"/>
  <c r="BJ179" i="1" s="1"/>
  <c r="BJ180" i="1" s="1"/>
  <c r="BJ181" i="1" s="1"/>
  <c r="BJ182" i="1" s="1"/>
  <c r="BJ183" i="1" s="1"/>
  <c r="BJ184" i="1" s="1"/>
  <c r="BJ185" i="1" s="1"/>
  <c r="BJ186" i="1" s="1"/>
  <c r="BK163" i="1" s="1"/>
  <c r="BB170" i="1"/>
  <c r="BB171" i="1" s="1"/>
  <c r="BB172" i="1" s="1"/>
  <c r="BB173" i="1" s="1"/>
  <c r="BB174" i="1" s="1"/>
  <c r="BB175" i="1" s="1"/>
  <c r="BB176" i="1" s="1"/>
  <c r="BB177" i="1" s="1"/>
  <c r="BB178" i="1" s="1"/>
  <c r="BB179" i="1" s="1"/>
  <c r="BB180" i="1" s="1"/>
  <c r="BB181" i="1" s="1"/>
  <c r="BB182" i="1" s="1"/>
  <c r="BB183" i="1" s="1"/>
  <c r="BB184" i="1" s="1"/>
  <c r="BB185" i="1" s="1"/>
  <c r="BB186" i="1" s="1"/>
  <c r="BC163" i="1" s="1"/>
  <c r="BC164" i="1" s="1"/>
  <c r="BC165" i="1" s="1"/>
  <c r="BC166" i="1" s="1"/>
  <c r="BC167" i="1" s="1"/>
  <c r="BC168" i="1" s="1"/>
  <c r="BC169" i="1" s="1"/>
  <c r="BC170" i="1" s="1"/>
  <c r="BC171" i="1" s="1"/>
  <c r="BC172" i="1" s="1"/>
  <c r="BC173" i="1" s="1"/>
  <c r="BC174" i="1" s="1"/>
  <c r="BC175" i="1" s="1"/>
  <c r="BC176" i="1" s="1"/>
  <c r="BC177" i="1" s="1"/>
  <c r="BC178" i="1" s="1"/>
  <c r="BC179" i="1" s="1"/>
  <c r="BC180" i="1" s="1"/>
  <c r="BC181" i="1" s="1"/>
  <c r="BC182" i="1" s="1"/>
  <c r="BC183" i="1" s="1"/>
  <c r="BC184" i="1" s="1"/>
  <c r="BC185" i="1" s="1"/>
  <c r="BC186" i="1" s="1"/>
  <c r="BD163" i="1" s="1"/>
  <c r="BD164" i="1" s="1"/>
  <c r="BD165" i="1" s="1"/>
  <c r="BD166" i="1" s="1"/>
  <c r="BD167" i="1" s="1"/>
  <c r="BD168" i="1" s="1"/>
  <c r="BD169" i="1" s="1"/>
  <c r="BD170" i="1" s="1"/>
  <c r="AY147" i="1"/>
  <c r="BC153" i="1" s="1"/>
  <c r="BL147" i="1"/>
  <c r="BD153" i="1" s="1"/>
  <c r="BY147" i="1"/>
  <c r="BE153" i="1" s="1"/>
  <c r="AY146" i="1"/>
  <c r="BC152" i="1" s="1"/>
  <c r="BL146" i="1"/>
  <c r="BD152" i="1" s="1"/>
  <c r="BY146" i="1"/>
  <c r="BE152" i="1" s="1"/>
  <c r="BD158" i="1"/>
  <c r="BE158" i="1"/>
  <c r="BC158" i="1"/>
  <c r="BH62" i="1"/>
  <c r="CH62" i="1"/>
  <c r="BU62" i="1"/>
  <c r="BK164" i="1" l="1"/>
  <c r="BK165" i="1" s="1"/>
  <c r="BK166" i="1" s="1"/>
  <c r="BK167" i="1" s="1"/>
  <c r="BK168" i="1" s="1"/>
  <c r="BK169" i="1" s="1"/>
  <c r="BK170" i="1" s="1"/>
  <c r="BK171" i="1" s="1"/>
  <c r="BK172" i="1" s="1"/>
  <c r="BK173" i="1" s="1"/>
  <c r="BK174" i="1" s="1"/>
  <c r="BK175" i="1" s="1"/>
  <c r="BK176" i="1" s="1"/>
  <c r="BK177" i="1" s="1"/>
  <c r="BK178" i="1" s="1"/>
  <c r="BK179" i="1" s="1"/>
  <c r="BK180" i="1" s="1"/>
  <c r="BK181" i="1" s="1"/>
  <c r="BK182" i="1" s="1"/>
  <c r="BK183" i="1" s="1"/>
  <c r="BK184" i="1" s="1"/>
  <c r="BK185" i="1" s="1"/>
  <c r="BK186" i="1" s="1"/>
  <c r="BL163" i="1" s="1"/>
  <c r="BL164" i="1" s="1"/>
  <c r="BL165" i="1" s="1"/>
  <c r="BL166" i="1" s="1"/>
  <c r="BL167" i="1" s="1"/>
  <c r="BL168" i="1" s="1"/>
  <c r="BL169" i="1" s="1"/>
  <c r="BL170" i="1" s="1"/>
  <c r="BL171" i="1" s="1"/>
  <c r="BL172" i="1" s="1"/>
  <c r="BL173" i="1" s="1"/>
  <c r="BL174" i="1" s="1"/>
  <c r="BL175" i="1" s="1"/>
  <c r="BL176" i="1" s="1"/>
  <c r="BL177" i="1" s="1"/>
  <c r="BL178" i="1" s="1"/>
  <c r="BL179" i="1" s="1"/>
  <c r="BL180" i="1" s="1"/>
  <c r="BL181" i="1" s="1"/>
  <c r="BL182" i="1" s="1"/>
  <c r="BL183" i="1" s="1"/>
  <c r="BL184" i="1" s="1"/>
  <c r="BL185" i="1" s="1"/>
  <c r="BL186" i="1" s="1"/>
  <c r="BM163" i="1" s="1"/>
  <c r="BM164" i="1" s="1"/>
  <c r="BM165" i="1" s="1"/>
  <c r="BM166" i="1" s="1"/>
  <c r="BM167" i="1" s="1"/>
  <c r="BM168" i="1" s="1"/>
  <c r="BM169" i="1" s="1"/>
  <c r="BM170" i="1" s="1"/>
  <c r="BM171" i="1" s="1"/>
  <c r="BM172" i="1" s="1"/>
  <c r="BM173" i="1" s="1"/>
  <c r="BM174" i="1" s="1"/>
  <c r="BM175" i="1" s="1"/>
  <c r="BM176" i="1" s="1"/>
  <c r="BM177" i="1" s="1"/>
  <c r="BM178" i="1" s="1"/>
  <c r="BM179" i="1" s="1"/>
  <c r="BM180" i="1" s="1"/>
  <c r="BM181" i="1" s="1"/>
  <c r="BM182" i="1" s="1"/>
  <c r="BM183" i="1" s="1"/>
  <c r="BM184" i="1" s="1"/>
  <c r="BM185" i="1" s="1"/>
  <c r="BM186" i="1" s="1"/>
  <c r="BE159" i="1"/>
  <c r="BD171" i="1"/>
  <c r="BD172" i="1" s="1"/>
  <c r="BD173" i="1" s="1"/>
  <c r="BD174" i="1" s="1"/>
  <c r="BD175" i="1" s="1"/>
  <c r="BD176" i="1" s="1"/>
  <c r="BD177" i="1" s="1"/>
  <c r="BD178" i="1" s="1"/>
  <c r="BD179" i="1" s="1"/>
  <c r="BD180" i="1" s="1"/>
  <c r="BD181" i="1" s="1"/>
  <c r="BD182" i="1" s="1"/>
  <c r="BD183" i="1" s="1"/>
  <c r="BD184" i="1" s="1"/>
  <c r="BD185" i="1" s="1"/>
  <c r="BD186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F163" i="1" s="1"/>
  <c r="BF164" i="1" s="1"/>
  <c r="BF165" i="1" s="1"/>
  <c r="BF166" i="1" s="1"/>
  <c r="BF167" i="1" s="1"/>
  <c r="BF168" i="1" s="1"/>
  <c r="BF169" i="1" s="1"/>
  <c r="BF170" i="1" s="1"/>
  <c r="BF171" i="1" s="1"/>
  <c r="BF172" i="1" s="1"/>
  <c r="BF173" i="1" s="1"/>
  <c r="BF174" i="1" s="1"/>
  <c r="BF175" i="1" s="1"/>
  <c r="BF176" i="1" s="1"/>
  <c r="BF177" i="1" s="1"/>
  <c r="BF178" i="1" s="1"/>
  <c r="BF179" i="1" s="1"/>
  <c r="BF180" i="1" s="1"/>
  <c r="BF181" i="1" s="1"/>
  <c r="BF182" i="1" s="1"/>
  <c r="BF183" i="1" s="1"/>
  <c r="BF184" i="1" s="1"/>
  <c r="BF185" i="1" s="1"/>
  <c r="BF186" i="1" s="1"/>
  <c r="BG163" i="1" s="1"/>
  <c r="BG164" i="1" s="1"/>
  <c r="BG165" i="1" s="1"/>
  <c r="BG166" i="1" s="1"/>
  <c r="BG167" i="1" s="1"/>
  <c r="BG168" i="1" s="1"/>
  <c r="BG169" i="1" s="1"/>
  <c r="BG170" i="1" s="1"/>
  <c r="BG171" i="1" s="1"/>
  <c r="BG172" i="1" s="1"/>
  <c r="BG173" i="1" s="1"/>
  <c r="BG174" i="1" s="1"/>
  <c r="BG175" i="1" s="1"/>
  <c r="BG176" i="1" s="1"/>
  <c r="BG177" i="1" s="1"/>
  <c r="BG178" i="1" s="1"/>
  <c r="BG179" i="1" s="1"/>
  <c r="BG180" i="1" s="1"/>
  <c r="BG181" i="1" s="1"/>
  <c r="BG182" i="1" s="1"/>
  <c r="BG183" i="1" s="1"/>
  <c r="BG184" i="1" s="1"/>
  <c r="BG185" i="1" s="1"/>
  <c r="BG186" i="1" s="1"/>
  <c r="BH163" i="1" s="1"/>
  <c r="BH164" i="1" s="1"/>
  <c r="BH165" i="1" s="1"/>
  <c r="BH166" i="1" s="1"/>
  <c r="BH167" i="1" s="1"/>
  <c r="BH168" i="1" s="1"/>
  <c r="BH169" i="1" s="1"/>
  <c r="BH170" i="1" s="1"/>
  <c r="BH171" i="1" s="1"/>
  <c r="BH172" i="1" s="1"/>
  <c r="BH173" i="1" s="1"/>
  <c r="BH174" i="1" s="1"/>
  <c r="BH175" i="1" s="1"/>
  <c r="BH176" i="1" s="1"/>
  <c r="BH177" i="1" s="1"/>
  <c r="BH178" i="1" s="1"/>
  <c r="BH179" i="1" s="1"/>
  <c r="BH180" i="1" s="1"/>
  <c r="BH181" i="1" s="1"/>
  <c r="BH182" i="1" s="1"/>
  <c r="BH183" i="1" s="1"/>
  <c r="BH184" i="1" s="1"/>
  <c r="BH185" i="1" s="1"/>
  <c r="BH186" i="1" s="1"/>
  <c r="BN163" i="1" l="1"/>
  <c r="BN164" i="1" s="1"/>
  <c r="BN165" i="1" s="1"/>
  <c r="BN166" i="1" s="1"/>
  <c r="BN167" i="1" s="1"/>
  <c r="BC159" i="1"/>
  <c r="BN168" i="1" l="1"/>
  <c r="BN169" i="1" s="1"/>
  <c r="BN170" i="1" s="1"/>
  <c r="BN171" i="1" s="1"/>
  <c r="BN172" i="1" s="1"/>
  <c r="BN173" i="1" s="1"/>
  <c r="BN174" i="1" s="1"/>
  <c r="BN175" i="1" s="1"/>
  <c r="BN176" i="1" s="1"/>
  <c r="BN177" i="1" s="1"/>
  <c r="BN178" i="1" s="1"/>
  <c r="BN179" i="1" s="1"/>
  <c r="BN180" i="1" s="1"/>
  <c r="BN181" i="1" s="1"/>
  <c r="BN182" i="1" s="1"/>
  <c r="BN183" i="1" s="1"/>
  <c r="BN184" i="1" s="1"/>
  <c r="BN185" i="1" s="1"/>
  <c r="BN186" i="1" s="1"/>
  <c r="BO163" i="1" s="1"/>
  <c r="BO164" i="1" s="1"/>
  <c r="BO165" i="1" s="1"/>
  <c r="BO166" i="1" s="1"/>
  <c r="BO167" i="1" s="1"/>
  <c r="BO168" i="1" s="1"/>
  <c r="BO169" i="1" s="1"/>
  <c r="BO170" i="1" s="1"/>
  <c r="BO171" i="1" s="1"/>
  <c r="BO172" i="1" s="1"/>
  <c r="BO173" i="1" s="1"/>
  <c r="BO174" i="1" s="1"/>
  <c r="BO175" i="1" s="1"/>
  <c r="BO176" i="1" s="1"/>
  <c r="BO177" i="1" s="1"/>
  <c r="BO178" i="1" s="1"/>
  <c r="BO179" i="1" s="1"/>
  <c r="BO180" i="1" s="1"/>
  <c r="BO181" i="1" s="1"/>
  <c r="BO182" i="1" s="1"/>
  <c r="BO183" i="1" s="1"/>
  <c r="BO184" i="1" s="1"/>
  <c r="BO185" i="1" s="1"/>
  <c r="BO186" i="1" s="1"/>
  <c r="BP163" i="1" s="1"/>
  <c r="BP164" i="1" s="1"/>
  <c r="BP165" i="1" s="1"/>
  <c r="BP166" i="1" s="1"/>
  <c r="BP167" i="1" s="1"/>
  <c r="BP168" i="1" s="1"/>
  <c r="BP169" i="1" s="1"/>
  <c r="BP170" i="1" s="1"/>
  <c r="BP171" i="1" s="1"/>
  <c r="BP172" i="1" s="1"/>
  <c r="BP173" i="1" s="1"/>
  <c r="BP174" i="1" s="1"/>
  <c r="BP175" i="1" s="1"/>
  <c r="BP176" i="1" s="1"/>
  <c r="BP177" i="1" s="1"/>
  <c r="BP178" i="1" s="1"/>
  <c r="BP179" i="1" s="1"/>
  <c r="BP180" i="1" s="1"/>
  <c r="BP181" i="1" s="1"/>
  <c r="BP182" i="1" s="1"/>
  <c r="BP183" i="1" s="1"/>
  <c r="BP184" i="1" s="1"/>
  <c r="BP185" i="1" s="1"/>
  <c r="BP186" i="1" s="1"/>
  <c r="BQ163" i="1" s="1"/>
  <c r="BQ164" i="1" s="1"/>
  <c r="BQ165" i="1" s="1"/>
  <c r="BQ166" i="1" s="1"/>
  <c r="BQ167" i="1" s="1"/>
  <c r="BQ168" i="1" s="1"/>
  <c r="BQ169" i="1" s="1"/>
  <c r="BQ170" i="1" s="1"/>
  <c r="BQ171" i="1" s="1"/>
  <c r="BQ172" i="1" s="1"/>
  <c r="BQ173" i="1" s="1"/>
  <c r="BQ174" i="1" s="1"/>
  <c r="BQ175" i="1" s="1"/>
  <c r="BQ176" i="1" s="1"/>
  <c r="BQ177" i="1" s="1"/>
  <c r="BQ178" i="1" s="1"/>
  <c r="BQ179" i="1" s="1"/>
  <c r="BQ180" i="1" s="1"/>
  <c r="BQ181" i="1" s="1"/>
  <c r="BQ182" i="1" s="1"/>
  <c r="BQ183" i="1" s="1"/>
  <c r="BQ184" i="1" s="1"/>
  <c r="BQ185" i="1" s="1"/>
  <c r="BQ186" i="1" s="1"/>
  <c r="BR163" i="1" s="1"/>
  <c r="BR164" i="1" s="1"/>
  <c r="BR165" i="1" s="1"/>
  <c r="BR166" i="1" s="1"/>
  <c r="BR167" i="1" s="1"/>
  <c r="BR168" i="1" s="1"/>
  <c r="BR169" i="1" s="1"/>
  <c r="BR170" i="1" s="1"/>
  <c r="BR171" i="1" s="1"/>
  <c r="BR172" i="1" s="1"/>
  <c r="BR173" i="1" s="1"/>
  <c r="BR174" i="1" s="1"/>
  <c r="BR175" i="1" s="1"/>
  <c r="BR176" i="1" s="1"/>
  <c r="BR177" i="1" s="1"/>
  <c r="BR178" i="1" s="1"/>
  <c r="BR179" i="1" s="1"/>
  <c r="BR180" i="1" s="1"/>
  <c r="BR181" i="1" s="1"/>
  <c r="BR182" i="1" s="1"/>
  <c r="BR183" i="1" s="1"/>
  <c r="BR184" i="1" s="1"/>
  <c r="BR185" i="1" s="1"/>
  <c r="BR186" i="1" s="1"/>
  <c r="BS163" i="1" s="1"/>
  <c r="BS164" i="1" s="1"/>
  <c r="BS165" i="1" s="1"/>
  <c r="BS166" i="1" s="1"/>
  <c r="BS167" i="1" s="1"/>
  <c r="BS168" i="1" s="1"/>
  <c r="BS169" i="1" s="1"/>
  <c r="BS170" i="1" s="1"/>
  <c r="BS171" i="1" s="1"/>
  <c r="BS172" i="1" s="1"/>
  <c r="BS173" i="1" s="1"/>
  <c r="BS174" i="1" s="1"/>
  <c r="BS175" i="1" s="1"/>
  <c r="BS176" i="1" s="1"/>
  <c r="BS177" i="1" s="1"/>
  <c r="BS178" i="1" s="1"/>
  <c r="BS179" i="1" s="1"/>
  <c r="BS180" i="1" s="1"/>
  <c r="BS181" i="1" s="1"/>
  <c r="BS182" i="1" s="1"/>
  <c r="BS183" i="1" s="1"/>
  <c r="BS184" i="1" s="1"/>
  <c r="BS185" i="1" s="1"/>
  <c r="BS186" i="1" s="1"/>
  <c r="BT163" i="1" s="1"/>
  <c r="BT164" i="1" s="1"/>
  <c r="BT165" i="1" s="1"/>
  <c r="BT166" i="1" s="1"/>
  <c r="BT167" i="1" s="1"/>
  <c r="BT168" i="1" s="1"/>
  <c r="BT169" i="1" s="1"/>
  <c r="BT170" i="1" s="1"/>
  <c r="BT171" i="1" s="1"/>
  <c r="BT172" i="1" s="1"/>
  <c r="BT173" i="1" s="1"/>
  <c r="BT174" i="1" s="1"/>
  <c r="BT175" i="1" s="1"/>
  <c r="BT176" i="1" s="1"/>
  <c r="BT177" i="1" s="1"/>
  <c r="BT178" i="1" s="1"/>
  <c r="BT179" i="1" s="1"/>
  <c r="BT180" i="1" s="1"/>
  <c r="BT181" i="1" s="1"/>
  <c r="BT182" i="1" s="1"/>
  <c r="BT183" i="1" s="1"/>
  <c r="BT184" i="1" s="1"/>
  <c r="BT185" i="1" s="1"/>
  <c r="BT186" i="1" s="1"/>
  <c r="BU163" i="1" s="1"/>
  <c r="BU164" i="1" s="1"/>
  <c r="BU165" i="1" s="1"/>
  <c r="BU166" i="1" s="1"/>
  <c r="BU167" i="1" s="1"/>
  <c r="BU168" i="1" s="1"/>
  <c r="BU169" i="1" s="1"/>
  <c r="BU170" i="1" s="1"/>
  <c r="BU171" i="1" s="1"/>
  <c r="BU172" i="1" s="1"/>
  <c r="BU173" i="1" s="1"/>
  <c r="BU174" i="1" s="1"/>
  <c r="BU175" i="1" s="1"/>
  <c r="BU176" i="1" s="1"/>
  <c r="BU177" i="1" s="1"/>
  <c r="BU178" i="1" s="1"/>
  <c r="BU179" i="1" s="1"/>
  <c r="BU180" i="1" s="1"/>
  <c r="BU181" i="1" s="1"/>
  <c r="BU182" i="1" s="1"/>
  <c r="BU183" i="1" s="1"/>
  <c r="BU184" i="1" s="1"/>
  <c r="BU185" i="1" s="1"/>
  <c r="BU186" i="1" s="1"/>
  <c r="BD159" i="1" l="1"/>
</calcChain>
</file>

<file path=xl/sharedStrings.xml><?xml version="1.0" encoding="utf-8"?>
<sst xmlns="http://schemas.openxmlformats.org/spreadsheetml/2006/main" count="516" uniqueCount="144">
  <si>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</si>
  <si>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</si>
  <si>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</si>
  <si>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</si>
  <si>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</si>
  <si>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</si>
  <si>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</si>
  <si>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</si>
  <si>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</si>
  <si>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</si>
  <si>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</si>
  <si>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</si>
  <si>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Daily</t>
  </si>
  <si>
    <t>Total Annual Power Generation (Full System):</t>
  </si>
  <si>
    <t>Solar DNI (Wh/m^2)</t>
  </si>
  <si>
    <t>Wind Speed (m/s)</t>
  </si>
  <si>
    <t>Load (kW)</t>
  </si>
  <si>
    <t>Power Models</t>
  </si>
  <si>
    <t>Solar Power Generated (kW)</t>
  </si>
  <si>
    <t>Total VRE Power Generated (kW)</t>
  </si>
  <si>
    <t>Total Power with Generators (kW)</t>
  </si>
  <si>
    <t>Difference Between Power Generated and Load</t>
  </si>
  <si>
    <t># of Blades</t>
  </si>
  <si>
    <t>Source</t>
  </si>
  <si>
    <t>Power Rate (kW)</t>
  </si>
  <si>
    <t>Minimum</t>
  </si>
  <si>
    <t>Mean</t>
  </si>
  <si>
    <t>Maximum</t>
  </si>
  <si>
    <t>Manufacturer / Type</t>
  </si>
  <si>
    <t>Enercron AERO E-30</t>
  </si>
  <si>
    <t>Enercron AERO E-44</t>
  </si>
  <si>
    <t>N/A</t>
  </si>
  <si>
    <t>DC/DC Converter Efficiency</t>
  </si>
  <si>
    <t>Diesel Generator(s) (Backup)</t>
  </si>
  <si>
    <t>Caterpillar</t>
  </si>
  <si>
    <t>Storage</t>
  </si>
  <si>
    <t>Battery</t>
  </si>
  <si>
    <t>Toshiba Lithium-Ion</t>
  </si>
  <si>
    <t>Total Power Rate (kW)</t>
  </si>
  <si>
    <t>Total VRE Power Rate (kW)</t>
  </si>
  <si>
    <t>Power Rate [kW]</t>
  </si>
  <si>
    <t>Rotor Diameter [m]</t>
  </si>
  <si>
    <t>Tower Height [m]</t>
  </si>
  <si>
    <t>Air Density [kg/m^3]</t>
  </si>
  <si>
    <t>Temperature Coefficient [C^-1]</t>
  </si>
  <si>
    <t>Nominal Operating Temp. [C]</t>
  </si>
  <si>
    <t>Hour of Day</t>
  </si>
  <si>
    <t>Hourly Demand Factor (Proportion of Monthly Average Load)</t>
  </si>
  <si>
    <t>Monthly Avg. Load (kW)</t>
  </si>
  <si>
    <t>VRE-Only, Noise-Free Load Model</t>
  </si>
  <si>
    <t>Non-VRE Included, Noise-Free Load Model</t>
  </si>
  <si>
    <t>Non-VRE Included, Randomized Noise Load Model</t>
  </si>
  <si>
    <t>VRE-Only, Randomized Noise Load Model</t>
  </si>
  <si>
    <t>Non-VRE Included, Normal Distribution Noise Load Model</t>
  </si>
  <si>
    <t>VRE-Only, Normal Distribution Noise Load Model</t>
  </si>
  <si>
    <t>Hour</t>
  </si>
  <si>
    <t>(Consider variation that occurs within an hour)</t>
  </si>
  <si>
    <t>Peak load not true peak load at instantaneous moments</t>
  </si>
  <si>
    <t>Peak instantaneous load</t>
  </si>
  <si>
    <t>Wind Power Generated E-30 (kW)</t>
  </si>
  <si>
    <t>Wind Power Generated E-44 (kW)</t>
  </si>
  <si>
    <t>Enercon E-30</t>
  </si>
  <si>
    <t>Enercon E-44</t>
  </si>
  <si>
    <t>Power (kW)</t>
  </si>
  <si>
    <t>P(t)</t>
  </si>
  <si>
    <t>Limited population growth exponential model:</t>
  </si>
  <si>
    <t>Error (%)</t>
  </si>
  <si>
    <t>Error (kW)</t>
  </si>
  <si>
    <t>P0 = 0, however</t>
  </si>
  <si>
    <t>P0 = c/(a+1)</t>
  </si>
  <si>
    <t>Correlation coefficient</t>
  </si>
  <si>
    <t>Ambient Temperature (C)</t>
  </si>
  <si>
    <t>Monthly Mean</t>
  </si>
  <si>
    <t>Hourly deviation factor</t>
  </si>
  <si>
    <t>Service Availability</t>
  </si>
  <si>
    <t>Daily kWh</t>
  </si>
  <si>
    <t>Min storage power</t>
  </si>
  <si>
    <t>Min storage capacity / expected output (annual kWh)</t>
  </si>
  <si>
    <t>Proportion of Total Generated Power from VRE</t>
  </si>
  <si>
    <t>Proportion of Load Supplied by VRE Generation</t>
  </si>
  <si>
    <t>r^2</t>
  </si>
  <si>
    <t>r</t>
  </si>
  <si>
    <t>a</t>
  </si>
  <si>
    <t>k</t>
  </si>
  <si>
    <t>c</t>
  </si>
  <si>
    <t>Turbine</t>
  </si>
  <si>
    <t>E-30</t>
  </si>
  <si>
    <t>E-44</t>
  </si>
  <si>
    <t>Average Proportion of Load Supplied by VRE:</t>
  </si>
  <si>
    <t>Proportion of Time with 100% Instantaneous Power Supplied by VRE:</t>
  </si>
  <si>
    <t>Ratio</t>
  </si>
  <si>
    <t>Average</t>
  </si>
  <si>
    <t>Load (kW) - Noise-Free Model</t>
  </si>
  <si>
    <t>Load (kW) - Randomized Noise Model</t>
  </si>
  <si>
    <t>Load (kW) - Normal Distribution Noise Model</t>
  </si>
  <si>
    <t>Daily Avg</t>
  </si>
  <si>
    <t>Noise-Free Load Model</t>
  </si>
  <si>
    <t>Randomized Noise Load Model</t>
  </si>
  <si>
    <t>Normal Distribution Noise Load Model</t>
  </si>
  <si>
    <t>Average Proportion of Load Supplied by VRE</t>
  </si>
  <si>
    <t>Total power surplus (annual kWh)</t>
  </si>
  <si>
    <t>Proportion of Time 100% Instantaneous Power is Supplied by VRE</t>
  </si>
  <si>
    <t>Total Annual Power Surplus (kWh)</t>
  </si>
  <si>
    <t>Ratio of Surplus to Shortage</t>
  </si>
  <si>
    <t>Total Annual Power Shortage / Minimum Storage Capacity (kWh)</t>
  </si>
  <si>
    <t>SYSTEM RESULTS</t>
  </si>
  <si>
    <t>Stand-Alone VRE Service Availability (%)</t>
  </si>
  <si>
    <t>Current Instantaneous Storage Power Capability (kW)</t>
  </si>
  <si>
    <t>Normal Dist.</t>
  </si>
  <si>
    <t>Random Noise</t>
  </si>
  <si>
    <t>Noise- Free</t>
  </si>
  <si>
    <t>Load Model</t>
  </si>
  <si>
    <t>Standard</t>
  </si>
  <si>
    <t>&gt;5</t>
  </si>
  <si>
    <t>System-based</t>
  </si>
  <si>
    <t>&gt;0.5</t>
  </si>
  <si>
    <t>&gt;0</t>
  </si>
  <si>
    <t>&gt;minimum</t>
  </si>
  <si>
    <t>Minimum Instantaneous Storage Power Capability Needed (kW)*</t>
  </si>
  <si>
    <t>*to require no non-VRE generation</t>
  </si>
  <si>
    <t>Wind Turbines</t>
  </si>
  <si>
    <t>Solar Panel(s)</t>
  </si>
  <si>
    <t>Wind Speed Standard Deviation</t>
  </si>
  <si>
    <t>Wind Speed Mean (m/s)</t>
  </si>
  <si>
    <t>Standard Deviation (kW)</t>
  </si>
  <si>
    <t>Peak Load minus Highest Expected (kW)</t>
  </si>
  <si>
    <t>"=0"</t>
  </si>
  <si>
    <t>Time Steps of Insufficient Stored Power</t>
  </si>
  <si>
    <t>Current Stored Power (kWh, No capacity cap)</t>
  </si>
  <si>
    <t>4.1 Step 2a</t>
  </si>
  <si>
    <t>4.1 Step 2b</t>
  </si>
  <si>
    <t>4.1 Step 2c</t>
  </si>
  <si>
    <t>4.1 Step 3</t>
  </si>
  <si>
    <t>4.1 Step 4</t>
  </si>
  <si>
    <t>4.1 Step 5</t>
  </si>
  <si>
    <t>4.1 Step 6</t>
  </si>
  <si>
    <t>4.1 Step 7</t>
  </si>
  <si>
    <t>4.1 Step 8</t>
  </si>
  <si>
    <t>4.2 Step 1</t>
  </si>
  <si>
    <t>4.2 Steps 2 and 3</t>
  </si>
  <si>
    <t>4.3 Step 2</t>
  </si>
  <si>
    <t>4.3 Steps 1 and 3</t>
  </si>
  <si>
    <t>4.3 Step 4</t>
  </si>
  <si>
    <t>4.1 Step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</si>
</sst>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5" xfId="0" applyBorder="1"/>
    <xf numFmtId="0" fontId="0" fillId="0" borderId="26" xfId="0" applyBorder="1"/>
    <xf numFmtId="0" fontId="0" fillId="0" borderId="12" xfId="0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2" xfId="0" applyBorder="1"/>
    <xf numFmtId="0" fontId="1" fillId="0" borderId="2" xfId="0" applyFont="1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1" fontId="0" fillId="0" borderId="34" xfId="0" applyNumberFormat="1" applyBorder="1"/>
    <xf numFmtId="1" fontId="0" fillId="0" borderId="35" xfId="0" applyNumberFormat="1" applyBorder="1"/>
    <xf numFmtId="1" fontId="0" fillId="0" borderId="36" xfId="0" applyNumberFormat="1" applyBorder="1"/>
    <xf numFmtId="0" fontId="0" fillId="0" borderId="6" xfId="0" applyBorder="1"/>
    <xf numFmtId="2" fontId="0" fillId="0" borderId="40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41" xfId="0" applyNumberFormat="1" applyBorder="1"/>
    <xf numFmtId="2" fontId="0" fillId="0" borderId="42" xfId="0" applyNumberFormat="1" applyBorder="1"/>
    <xf numFmtId="2" fontId="0" fillId="0" borderId="43" xfId="0" applyNumberFormat="1" applyBorder="1"/>
    <xf numFmtId="2" fontId="0" fillId="0" borderId="44" xfId="0" applyNumberFormat="1" applyBorder="1"/>
    <xf numFmtId="2" fontId="0" fillId="0" borderId="45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11" xfId="0" applyNumberFormat="1" applyBorder="1"/>
    <xf numFmtId="0" fontId="0" fillId="0" borderId="11" xfId="0" applyBorder="1"/>
    <xf numFmtId="1" fontId="0" fillId="0" borderId="54" xfId="0" applyNumberFormat="1" applyBorder="1"/>
    <xf numFmtId="0" fontId="0" fillId="0" borderId="37" xfId="0" applyBorder="1"/>
    <xf numFmtId="0" fontId="0" fillId="0" borderId="50" xfId="0" applyBorder="1"/>
    <xf numFmtId="0" fontId="0" fillId="0" borderId="55" xfId="0" applyBorder="1"/>
    <xf numFmtId="0" fontId="0" fillId="0" borderId="47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1" fillId="0" borderId="60" xfId="0" applyFont="1" applyBorder="1"/>
    <xf numFmtId="0" fontId="0" fillId="0" borderId="41" xfId="0" applyBorder="1"/>
    <xf numFmtId="0" fontId="0" fillId="0" borderId="42" xfId="0" applyBorder="1"/>
    <xf numFmtId="2" fontId="0" fillId="0" borderId="15" xfId="0" applyNumberFormat="1" applyBorder="1"/>
    <xf numFmtId="2" fontId="0" fillId="0" borderId="16" xfId="0" applyNumberFormat="1" applyBorder="1"/>
    <xf numFmtId="0" fontId="0" fillId="0" borderId="38" xfId="0" applyBorder="1"/>
    <xf numFmtId="2" fontId="0" fillId="0" borderId="30" xfId="0" applyNumberFormat="1" applyBorder="1"/>
    <xf numFmtId="1" fontId="0" fillId="0" borderId="40" xfId="0" applyNumberFormat="1" applyBorder="1"/>
    <xf numFmtId="1" fontId="0" fillId="0" borderId="28" xfId="0" applyNumberFormat="1" applyBorder="1"/>
    <xf numFmtId="1" fontId="0" fillId="0" borderId="29" xfId="0" applyNumberFormat="1" applyBorder="1"/>
    <xf numFmtId="1" fontId="0" fillId="0" borderId="41" xfId="0" applyNumberFormat="1" applyBorder="1"/>
    <xf numFmtId="1" fontId="0" fillId="0" borderId="42" xfId="0" applyNumberFormat="1" applyBorder="1"/>
    <xf numFmtId="1" fontId="0" fillId="0" borderId="43" xfId="0" applyNumberFormat="1" applyBorder="1"/>
    <xf numFmtId="1" fontId="0" fillId="0" borderId="44" xfId="0" applyNumberFormat="1" applyBorder="1"/>
    <xf numFmtId="1" fontId="0" fillId="0" borderId="45" xfId="0" applyNumberFormat="1" applyBorder="1"/>
    <xf numFmtId="0" fontId="0" fillId="0" borderId="35" xfId="0" applyBorder="1"/>
    <xf numFmtId="0" fontId="0" fillId="0" borderId="36" xfId="0" applyBorder="1"/>
    <xf numFmtId="0" fontId="1" fillId="0" borderId="61" xfId="0" applyFont="1" applyBorder="1"/>
    <xf numFmtId="0" fontId="0" fillId="0" borderId="34" xfId="0" applyBorder="1"/>
    <xf numFmtId="0" fontId="0" fillId="0" borderId="40" xfId="0" applyBorder="1"/>
    <xf numFmtId="0" fontId="0" fillId="0" borderId="28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54" xfId="0" applyBorder="1"/>
    <xf numFmtId="0" fontId="0" fillId="0" borderId="17" xfId="0" applyBorder="1"/>
    <xf numFmtId="0" fontId="0" fillId="0" borderId="24" xfId="0" applyBorder="1"/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0" borderId="64" xfId="0" applyBorder="1"/>
    <xf numFmtId="0" fontId="0" fillId="0" borderId="31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8" xfId="0" applyBorder="1"/>
    <xf numFmtId="2" fontId="0" fillId="0" borderId="60" xfId="0" applyNumberFormat="1" applyBorder="1"/>
    <xf numFmtId="2" fontId="0" fillId="0" borderId="63" xfId="0" applyNumberFormat="1" applyBorder="1"/>
    <xf numFmtId="2" fontId="0" fillId="0" borderId="62" xfId="0" applyNumberFormat="1" applyBorder="1"/>
    <xf numFmtId="0" fontId="1" fillId="0" borderId="34" xfId="0" applyFont="1" applyBorder="1"/>
    <xf numFmtId="0" fontId="1" fillId="0" borderId="5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33" xfId="0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60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65" fontId="0" fillId="0" borderId="40" xfId="0" applyNumberFormat="1" applyBorder="1"/>
    <xf numFmtId="165" fontId="0" fillId="0" borderId="28" xfId="0" applyNumberFormat="1" applyBorder="1"/>
    <xf numFmtId="165" fontId="0" fillId="0" borderId="41" xfId="0" applyNumberFormat="1" applyBorder="1"/>
    <xf numFmtId="165" fontId="0" fillId="0" borderId="0" xfId="0" applyNumberFormat="1" applyBorder="1"/>
    <xf numFmtId="165" fontId="0" fillId="0" borderId="29" xfId="0" applyNumberFormat="1" applyBorder="1"/>
    <xf numFmtId="165" fontId="0" fillId="0" borderId="42" xfId="0" applyNumberFormat="1" applyBorder="1"/>
    <xf numFmtId="165" fontId="0" fillId="0" borderId="43" xfId="0" applyNumberFormat="1" applyBorder="1"/>
    <xf numFmtId="165" fontId="0" fillId="0" borderId="44" xfId="0" applyNumberFormat="1" applyBorder="1"/>
    <xf numFmtId="165" fontId="0" fillId="0" borderId="45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/>
    <xf numFmtId="0" fontId="0" fillId="0" borderId="9" xfId="0" applyBorder="1" applyAlignment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39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color rgb="FF92D050"/>
      </font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Curve of E-30 and E-44 Turbines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E-30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Sheet1!$W$37:$W$59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 formatCode="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xVal>
          <c:yVal>
            <c:numRef>
              <c:f>Sheet1!$X$37:$X$59</c:f>
              <c:numCache>
                <c:formatCode>General</c:formatCode>
                <c:ptCount val="23"/>
                <c:pt idx="0">
                  <c:v>3.7</c:v>
                </c:pt>
                <c:pt idx="1">
                  <c:v>10</c:v>
                </c:pt>
                <c:pt idx="2">
                  <c:v>21.6</c:v>
                </c:pt>
                <c:pt idx="3">
                  <c:v>38.299999999999997</c:v>
                </c:pt>
                <c:pt idx="4">
                  <c:v>62.4</c:v>
                </c:pt>
                <c:pt idx="5">
                  <c:v>93.1</c:v>
                </c:pt>
                <c:pt idx="6">
                  <c:v>132.6</c:v>
                </c:pt>
                <c:pt idx="7">
                  <c:v>181.6</c:v>
                </c:pt>
                <c:pt idx="8">
                  <c:v>230.5</c:v>
                </c:pt>
                <c:pt idx="9">
                  <c:v>269.3</c:v>
                </c:pt>
                <c:pt idx="10">
                  <c:v>290.5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EE-4DF1-9D93-E89D95EAE1C0}"/>
            </c:ext>
          </c:extLst>
        </c:ser>
        <c:ser>
          <c:idx val="1"/>
          <c:order val="1"/>
          <c:tx>
            <c:v>E-44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Sheet1!$AB$37:$AB$68</c:f>
              <c:numCache>
                <c:formatCode>General</c:formatCode>
                <c:ptCount val="3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 formatCode="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</c:numCache>
            </c:numRef>
          </c:xVal>
          <c:yVal>
            <c:numRef>
              <c:f>Sheet1!$AC$37:$AC$68</c:f>
              <c:numCache>
                <c:formatCode>General</c:formatCode>
                <c:ptCount val="32"/>
                <c:pt idx="0">
                  <c:v>4</c:v>
                </c:pt>
                <c:pt idx="1">
                  <c:v>20</c:v>
                </c:pt>
                <c:pt idx="2">
                  <c:v>50</c:v>
                </c:pt>
                <c:pt idx="3">
                  <c:v>96</c:v>
                </c:pt>
                <c:pt idx="4">
                  <c:v>156</c:v>
                </c:pt>
                <c:pt idx="5">
                  <c:v>238</c:v>
                </c:pt>
                <c:pt idx="6">
                  <c:v>340</c:v>
                </c:pt>
                <c:pt idx="7">
                  <c:v>466</c:v>
                </c:pt>
                <c:pt idx="8">
                  <c:v>600</c:v>
                </c:pt>
                <c:pt idx="9">
                  <c:v>710</c:v>
                </c:pt>
                <c:pt idx="10">
                  <c:v>790</c:v>
                </c:pt>
                <c:pt idx="11">
                  <c:v>850</c:v>
                </c:pt>
                <c:pt idx="12">
                  <c:v>880</c:v>
                </c:pt>
                <c:pt idx="13">
                  <c:v>905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910</c:v>
                </c:pt>
                <c:pt idx="18">
                  <c:v>910</c:v>
                </c:pt>
                <c:pt idx="19">
                  <c:v>910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EE-4DF1-9D93-E89D95EAE1C0}"/>
            </c:ext>
          </c:extLst>
        </c:ser>
        <c:ser>
          <c:idx val="2"/>
          <c:order val="2"/>
          <c:tx>
            <c:v>E-30 P(w) Model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Sheet1!$W$35:$W$59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 formatCode="0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Sheet1!$Y$35:$Y$59</c:f>
              <c:numCache>
                <c:formatCode>General</c:formatCode>
                <c:ptCount val="25"/>
                <c:pt idx="0">
                  <c:v>1.6476164462039427</c:v>
                </c:pt>
                <c:pt idx="1">
                  <c:v>3.0787428820562943</c:v>
                </c:pt>
                <c:pt idx="2">
                  <c:v>5.729081475940986</c:v>
                </c:pt>
                <c:pt idx="3">
                  <c:v>10.579672121875236</c:v>
                </c:pt>
                <c:pt idx="4">
                  <c:v>19.268165361886876</c:v>
                </c:pt>
                <c:pt idx="5">
                  <c:v>34.247689234751093</c:v>
                </c:pt>
                <c:pt idx="6">
                  <c:v>58.448079210953715</c:v>
                </c:pt>
                <c:pt idx="7">
                  <c:v>93.718533176052745</c:v>
                </c:pt>
                <c:pt idx="8">
                  <c:v>138.10411266030735</c:v>
                </c:pt>
                <c:pt idx="9">
                  <c:v>184.68998525458588</c:v>
                </c:pt>
                <c:pt idx="10">
                  <c:v>225.13728388858601</c:v>
                </c:pt>
                <c:pt idx="11">
                  <c:v>254.86417129119084</c:v>
                </c:pt>
                <c:pt idx="12">
                  <c:v>274.14266616833481</c:v>
                </c:pt>
                <c:pt idx="13">
                  <c:v>285.65050608310219</c:v>
                </c:pt>
                <c:pt idx="14">
                  <c:v>292.18280900503078</c:v>
                </c:pt>
                <c:pt idx="15">
                  <c:v>295.78529561027318</c:v>
                </c:pt>
                <c:pt idx="16">
                  <c:v>297.7404453511607</c:v>
                </c:pt>
                <c:pt idx="17">
                  <c:v>298.79232817436292</c:v>
                </c:pt>
                <c:pt idx="18">
                  <c:v>299.35559137730286</c:v>
                </c:pt>
                <c:pt idx="19">
                  <c:v>299.65644832302388</c:v>
                </c:pt>
                <c:pt idx="20">
                  <c:v>299.81692920261406</c:v>
                </c:pt>
                <c:pt idx="21">
                  <c:v>299.90247017594447</c:v>
                </c:pt>
                <c:pt idx="22">
                  <c:v>299.94804852111253</c:v>
                </c:pt>
                <c:pt idx="23">
                  <c:v>299.97232882853928</c:v>
                </c:pt>
                <c:pt idx="24">
                  <c:v>299.98526192556136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3-4B2A-9BD6-6FF6AC985046}"/>
            </c:ext>
          </c:extLst>
        </c:ser>
        <c:ser>
          <c:idx val="3"/>
          <c:order val="3"/>
          <c:tx>
            <c:v>E-44 P(w) Model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Sheet1!$AB$35:$AB$68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 formatCode="0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xVal>
          <c:yVal>
            <c:numRef>
              <c:f>Sheet1!$AD$35:$AD$68</c:f>
              <c:numCache>
                <c:formatCode>General</c:formatCode>
                <c:ptCount val="34"/>
                <c:pt idx="0">
                  <c:v>4.1678050341063013</c:v>
                </c:pt>
                <c:pt idx="1">
                  <c:v>7.6411470947135118</c:v>
                </c:pt>
                <c:pt idx="2">
                  <c:v>13.964459995987514</c:v>
                </c:pt>
                <c:pt idx="3">
                  <c:v>25.373392767351348</c:v>
                </c:pt>
                <c:pt idx="4">
                  <c:v>45.628742051327286</c:v>
                </c:pt>
                <c:pt idx="5">
                  <c:v>80.580854493900333</c:v>
                </c:pt>
                <c:pt idx="6">
                  <c:v>138.03118138580834</c:v>
                </c:pt>
                <c:pt idx="7">
                  <c:v>225.3141368117727</c:v>
                </c:pt>
                <c:pt idx="8">
                  <c:v>343.24886647709559</c:v>
                </c:pt>
                <c:pt idx="9">
                  <c:v>479.66760503424786</c:v>
                </c:pt>
                <c:pt idx="10">
                  <c:v>611.77883341202255</c:v>
                </c:pt>
                <c:pt idx="11">
                  <c:v>719.44443328472846</c:v>
                </c:pt>
                <c:pt idx="12">
                  <c:v>795.51395506798008</c:v>
                </c:pt>
                <c:pt idx="13">
                  <c:v>844.00230771969211</c:v>
                </c:pt>
                <c:pt idx="14">
                  <c:v>872.91179262876585</c:v>
                </c:pt>
                <c:pt idx="15">
                  <c:v>889.46592411502229</c:v>
                </c:pt>
                <c:pt idx="16">
                  <c:v>898.72662837767132</c:v>
                </c:pt>
                <c:pt idx="17">
                  <c:v>903.83975450967557</c:v>
                </c:pt>
                <c:pt idx="18">
                  <c:v>906.64244609794241</c:v>
                </c:pt>
                <c:pt idx="19">
                  <c:v>908.17259123847191</c:v>
                </c:pt>
                <c:pt idx="20">
                  <c:v>909.00616449814413</c:v>
                </c:pt>
                <c:pt idx="21">
                  <c:v>909.45972917312508</c:v>
                </c:pt>
                <c:pt idx="22">
                  <c:v>909.70636376763878</c:v>
                </c:pt>
                <c:pt idx="23">
                  <c:v>909.8404289851253</c:v>
                </c:pt>
                <c:pt idx="24">
                  <c:v>909.91329000711312</c:v>
                </c:pt>
                <c:pt idx="25">
                  <c:v>909.95288399988988</c:v>
                </c:pt>
                <c:pt idx="26">
                  <c:v>909.97439887509563</c:v>
                </c:pt>
                <c:pt idx="27">
                  <c:v>909.98608942782539</c:v>
                </c:pt>
                <c:pt idx="28">
                  <c:v>909.99244162575837</c:v>
                </c:pt>
                <c:pt idx="29">
                  <c:v>909.99589313521017</c:v>
                </c:pt>
                <c:pt idx="30">
                  <c:v>909.9977685268484</c:v>
                </c:pt>
                <c:pt idx="31">
                  <c:v>909.99878752576615</c:v>
                </c:pt>
                <c:pt idx="32">
                  <c:v>909.99934120067053</c:v>
                </c:pt>
                <c:pt idx="33">
                  <c:v>909.9996420406934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3-4B2A-9BD6-6FF6AC98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18736"/>
        <c:axId val="128298152"/>
      </c:scatterChart>
      <c:valAx>
        <c:axId val="13081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 Speed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298152"/>
        <c:crosses val="autoZero"/>
        <c:crossBetween val="midCat"/>
      </c:valAx>
      <c:valAx>
        <c:axId val="12829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1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P(w) Model vs Power Curve Error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E-30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Sheet1!$W$37:$W$59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 formatCode="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xVal>
          <c:yVal>
            <c:numRef>
              <c:f>Sheet1!$AA$37:$AA$59</c:f>
              <c:numCache>
                <c:formatCode>General</c:formatCode>
                <c:ptCount val="23"/>
                <c:pt idx="0">
                  <c:v>54.840039890296907</c:v>
                </c:pt>
                <c:pt idx="1">
                  <c:v>5.7967212187523565</c:v>
                </c:pt>
                <c:pt idx="2">
                  <c:v>10.795530732005211</c:v>
                </c:pt>
                <c:pt idx="3">
                  <c:v>10.580445862268681</c:v>
                </c:pt>
                <c:pt idx="4">
                  <c:v>6.3332063927023787</c:v>
                </c:pt>
                <c:pt idx="5">
                  <c:v>0.66437505483646664</c:v>
                </c:pt>
                <c:pt idx="6">
                  <c:v>4.1509145251186697</c:v>
                </c:pt>
                <c:pt idx="7">
                  <c:v>1.7015337304988345</c:v>
                </c:pt>
                <c:pt idx="8">
                  <c:v>2.3265579659062854</c:v>
                </c:pt>
                <c:pt idx="9">
                  <c:v>5.3605008202039244</c:v>
                </c:pt>
                <c:pt idx="10">
                  <c:v>5.6307517492823367</c:v>
                </c:pt>
                <c:pt idx="11">
                  <c:v>4.7831646389659381</c:v>
                </c:pt>
                <c:pt idx="12">
                  <c:v>2.6057303316564076</c:v>
                </c:pt>
                <c:pt idx="13">
                  <c:v>1.4049014632422732</c:v>
                </c:pt>
                <c:pt idx="14">
                  <c:v>0.75318488294643282</c:v>
                </c:pt>
                <c:pt idx="15">
                  <c:v>0.4025572752123594</c:v>
                </c:pt>
                <c:pt idx="16">
                  <c:v>0.21480287423238073</c:v>
                </c:pt>
                <c:pt idx="17">
                  <c:v>0.11451722565870644</c:v>
                </c:pt>
                <c:pt idx="18">
                  <c:v>6.1023599128645849E-2</c:v>
                </c:pt>
                <c:pt idx="19">
                  <c:v>3.2509941351842528E-2</c:v>
                </c:pt>
                <c:pt idx="20">
                  <c:v>1.7317159629158141E-2</c:v>
                </c:pt>
                <c:pt idx="21">
                  <c:v>9.2237238202415028E-3</c:v>
                </c:pt>
                <c:pt idx="22">
                  <c:v>4.9126914795465382E-3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8-466E-89A5-194E8FADC4B4}"/>
            </c:ext>
          </c:extLst>
        </c:ser>
        <c:ser>
          <c:idx val="1"/>
          <c:order val="1"/>
          <c:tx>
            <c:v>E-44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Sheet1!$AB$37:$AB$68</c:f>
              <c:numCache>
                <c:formatCode>General</c:formatCode>
                <c:ptCount val="3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 formatCode="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</c:numCache>
            </c:numRef>
          </c:xVal>
          <c:yVal>
            <c:numRef>
              <c:f>Sheet1!$AF$37:$AF$68</c:f>
              <c:numCache>
                <c:formatCode>General</c:formatCode>
                <c:ptCount val="32"/>
                <c:pt idx="0">
                  <c:v>249.11149989968786</c:v>
                </c:pt>
                <c:pt idx="1">
                  <c:v>26.866963836756742</c:v>
                </c:pt>
                <c:pt idx="2">
                  <c:v>8.7425158973454273</c:v>
                </c:pt>
                <c:pt idx="3">
                  <c:v>16.061609902187154</c:v>
                </c:pt>
                <c:pt idx="4">
                  <c:v>11.51847347063568</c:v>
                </c:pt>
                <c:pt idx="5">
                  <c:v>5.3301946169022276</c:v>
                </c:pt>
                <c:pt idx="6">
                  <c:v>0.95554896385164401</c:v>
                </c:pt>
                <c:pt idx="7">
                  <c:v>2.9329624537012569</c:v>
                </c:pt>
                <c:pt idx="8">
                  <c:v>1.9631389020037582</c:v>
                </c:pt>
                <c:pt idx="9">
                  <c:v>1.3302018710885157</c:v>
                </c:pt>
                <c:pt idx="10">
                  <c:v>0.69796899594684525</c:v>
                </c:pt>
                <c:pt idx="11">
                  <c:v>0.70561085650681032</c:v>
                </c:pt>
                <c:pt idx="12">
                  <c:v>0.80547811036751682</c:v>
                </c:pt>
                <c:pt idx="13">
                  <c:v>1.7164724734782002</c:v>
                </c:pt>
                <c:pt idx="14">
                  <c:v>1.2388320464097453</c:v>
                </c:pt>
                <c:pt idx="15">
                  <c:v>0.67695005388180529</c:v>
                </c:pt>
                <c:pt idx="16">
                  <c:v>0.36896196725907571</c:v>
                </c:pt>
                <c:pt idx="17">
                  <c:v>0.20081414961847149</c:v>
                </c:pt>
                <c:pt idx="18">
                  <c:v>0.10921269251163403</c:v>
                </c:pt>
                <c:pt idx="19">
                  <c:v>5.9370420535705112E-2</c:v>
                </c:pt>
                <c:pt idx="20">
                  <c:v>3.2267717841892626E-2</c:v>
                </c:pt>
                <c:pt idx="21">
                  <c:v>1.7535276359857174E-2</c:v>
                </c:pt>
                <c:pt idx="22">
                  <c:v>9.5285706469100083E-3</c:v>
                </c:pt>
                <c:pt idx="23">
                  <c:v>5.177582429683792E-3</c:v>
                </c:pt>
                <c:pt idx="24">
                  <c:v>2.8133104290515936E-3</c:v>
                </c:pt>
                <c:pt idx="25">
                  <c:v>1.5286343049021006E-3</c:v>
                </c:pt>
                <c:pt idx="26">
                  <c:v>8.305905760028179E-4</c:v>
                </c:pt>
                <c:pt idx="27">
                  <c:v>4.5130382305854928E-4</c:v>
                </c:pt>
                <c:pt idx="28">
                  <c:v>2.4521682984573838E-4</c:v>
                </c:pt>
                <c:pt idx="29">
                  <c:v>1.3323892679701591E-4</c:v>
                </c:pt>
                <c:pt idx="30">
                  <c:v>7.239553071115921E-5</c:v>
                </c:pt>
                <c:pt idx="31">
                  <c:v>3.9336187538228244E-5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8-466E-89A5-194E8FADC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944336"/>
        <c:axId val="659945936"/>
      </c:scatterChart>
      <c:valAx>
        <c:axId val="659944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 Speed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945936"/>
        <c:crosses val="autoZero"/>
        <c:crossBetween val="midCat"/>
      </c:valAx>
      <c:valAx>
        <c:axId val="659945936"/>
        <c:scaling>
          <c:orientation val="minMax"/>
          <c:max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944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P(w) Model vs Power Curve Magnitude</a:t>
            </a:r>
            <a:r>
              <a:rPr lang="en-US" baseline="0"/>
              <a:t> of Difference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E-30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Sheet1!$W$35:$W$59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 formatCode="0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Sheet1!$Z$35:$Z$59</c:f>
              <c:numCache>
                <c:formatCode>General</c:formatCode>
                <c:ptCount val="25"/>
                <c:pt idx="0">
                  <c:v>1.6476164462039427</c:v>
                </c:pt>
                <c:pt idx="1">
                  <c:v>3.0787428820562943</c:v>
                </c:pt>
                <c:pt idx="2">
                  <c:v>2.0290814759409859</c:v>
                </c:pt>
                <c:pt idx="3">
                  <c:v>0.57967212187523565</c:v>
                </c:pt>
                <c:pt idx="4">
                  <c:v>2.3318346381131256</c:v>
                </c:pt>
                <c:pt idx="5">
                  <c:v>4.0523107652489045</c:v>
                </c:pt>
                <c:pt idx="6">
                  <c:v>3.9519207890462837</c:v>
                </c:pt>
                <c:pt idx="7">
                  <c:v>0.61853317605275038</c:v>
                </c:pt>
                <c:pt idx="8">
                  <c:v>5.5041126603073565</c:v>
                </c:pt>
                <c:pt idx="9">
                  <c:v>3.0899852545858835</c:v>
                </c:pt>
                <c:pt idx="10">
                  <c:v>5.3627161114139881</c:v>
                </c:pt>
                <c:pt idx="11">
                  <c:v>14.435828708809169</c:v>
                </c:pt>
                <c:pt idx="12">
                  <c:v>16.357333831665187</c:v>
                </c:pt>
                <c:pt idx="13">
                  <c:v>14.349493916897814</c:v>
                </c:pt>
                <c:pt idx="14">
                  <c:v>7.8171909949692235</c:v>
                </c:pt>
                <c:pt idx="15">
                  <c:v>4.214704389726819</c:v>
                </c:pt>
                <c:pt idx="16">
                  <c:v>2.2595546488392984</c:v>
                </c:pt>
                <c:pt idx="17">
                  <c:v>1.2076718256370782</c:v>
                </c:pt>
                <c:pt idx="18">
                  <c:v>0.64440862269714216</c:v>
                </c:pt>
                <c:pt idx="19">
                  <c:v>0.34355167697611932</c:v>
                </c:pt>
                <c:pt idx="20">
                  <c:v>0.18307079738593757</c:v>
                </c:pt>
                <c:pt idx="21">
                  <c:v>9.752982405552757E-2</c:v>
                </c:pt>
                <c:pt idx="22">
                  <c:v>5.1951478887474423E-2</c:v>
                </c:pt>
                <c:pt idx="23">
                  <c:v>2.7671171460724509E-2</c:v>
                </c:pt>
                <c:pt idx="24">
                  <c:v>1.4738074438639615E-2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DD-408B-A9DE-5BB586091CE5}"/>
            </c:ext>
          </c:extLst>
        </c:ser>
        <c:ser>
          <c:idx val="1"/>
          <c:order val="1"/>
          <c:tx>
            <c:v>E-44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Sheet1!$AB$35:$AB$68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 formatCode="0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xVal>
          <c:yVal>
            <c:numRef>
              <c:f>Sheet1!$AE$35:$AE$68</c:f>
              <c:numCache>
                <c:formatCode>General</c:formatCode>
                <c:ptCount val="34"/>
                <c:pt idx="0">
                  <c:v>4.1678050341063013</c:v>
                </c:pt>
                <c:pt idx="1">
                  <c:v>7.6411470947135118</c:v>
                </c:pt>
                <c:pt idx="2">
                  <c:v>9.9644599959875144</c:v>
                </c:pt>
                <c:pt idx="3">
                  <c:v>5.3733927673513477</c:v>
                </c:pt>
                <c:pt idx="4">
                  <c:v>4.3712579486727137</c:v>
                </c:pt>
                <c:pt idx="5">
                  <c:v>15.419145506099667</c:v>
                </c:pt>
                <c:pt idx="6">
                  <c:v>17.968818614191662</c:v>
                </c:pt>
                <c:pt idx="7">
                  <c:v>12.685863188227302</c:v>
                </c:pt>
                <c:pt idx="8">
                  <c:v>3.2488664770955893</c:v>
                </c:pt>
                <c:pt idx="9">
                  <c:v>13.667605034247856</c:v>
                </c:pt>
                <c:pt idx="10">
                  <c:v>11.77883341202255</c:v>
                </c:pt>
                <c:pt idx="11">
                  <c:v>9.4444332847284613</c:v>
                </c:pt>
                <c:pt idx="12">
                  <c:v>5.5139550679800777</c:v>
                </c:pt>
                <c:pt idx="13">
                  <c:v>5.9976922803078878</c:v>
                </c:pt>
                <c:pt idx="14">
                  <c:v>7.088207371234148</c:v>
                </c:pt>
                <c:pt idx="15">
                  <c:v>15.53407588497771</c:v>
                </c:pt>
                <c:pt idx="16">
                  <c:v>11.273371622328682</c:v>
                </c:pt>
                <c:pt idx="17">
                  <c:v>6.1602454903244279</c:v>
                </c:pt>
                <c:pt idx="18">
                  <c:v>3.3575539020575889</c:v>
                </c:pt>
                <c:pt idx="19">
                  <c:v>1.8274087615280905</c:v>
                </c:pt>
                <c:pt idx="20">
                  <c:v>0.99383550185586955</c:v>
                </c:pt>
                <c:pt idx="21">
                  <c:v>0.54027082687491657</c:v>
                </c:pt>
                <c:pt idx="22">
                  <c:v>0.29363623236122294</c:v>
                </c:pt>
                <c:pt idx="23">
                  <c:v>0.15957101487470027</c:v>
                </c:pt>
                <c:pt idx="24">
                  <c:v>8.6709992886881082E-2</c:v>
                </c:pt>
                <c:pt idx="25">
                  <c:v>4.7116000110122513E-2</c:v>
                </c:pt>
                <c:pt idx="26">
                  <c:v>2.5601124904369499E-2</c:v>
                </c:pt>
                <c:pt idx="27">
                  <c:v>1.3910572174609115E-2</c:v>
                </c:pt>
                <c:pt idx="28">
                  <c:v>7.5583742416256428E-3</c:v>
                </c:pt>
                <c:pt idx="29">
                  <c:v>4.1068647898327981E-3</c:v>
                </c:pt>
                <c:pt idx="30">
                  <c:v>2.2314731515962194E-3</c:v>
                </c:pt>
                <c:pt idx="31">
                  <c:v>1.2124742338528449E-3</c:v>
                </c:pt>
                <c:pt idx="32">
                  <c:v>6.5879932947154884E-4</c:v>
                </c:pt>
                <c:pt idx="33">
                  <c:v>3.57959306597877E-4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DD-408B-A9DE-5BB586091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018576"/>
        <c:axId val="707018896"/>
      </c:scatterChart>
      <c:valAx>
        <c:axId val="70701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 Speed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018896"/>
        <c:crosses val="autoZero"/>
        <c:crossBetween val="midCat"/>
      </c:valAx>
      <c:valAx>
        <c:axId val="7070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Difference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018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309555</xdr:colOff>
      <xdr:row>1</xdr:row>
      <xdr:rowOff>26051</xdr:rowOff>
    </xdr:from>
    <xdr:to>
      <xdr:col>32</xdr:col>
      <xdr:colOff>371476</xdr:colOff>
      <xdr:row>28</xdr:row>
      <xdr:rowOff>7004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1C8D24F-0F25-4A92-3E95-1A5090B4D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28574</xdr:colOff>
      <xdr:row>28</xdr:row>
      <xdr:rowOff>105065</xdr:rowOff>
    </xdr:from>
    <xdr:to>
      <xdr:col>28</xdr:col>
      <xdr:colOff>290513</xdr:colOff>
      <xdr:row>30</xdr:row>
      <xdr:rowOff>156924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F28E07D-2428-30B5-937A-7D98F55C0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89324" y="5186653"/>
          <a:ext cx="1047752" cy="423334"/>
        </a:xfrm>
        <a:prstGeom prst="rect">
          <a:avLst/>
        </a:prstGeom>
      </xdr:spPr>
    </xdr:pic>
    <xdr:clientData/>
  </xdr:twoCellAnchor>
  <xdr:twoCellAnchor>
    <xdr:from>
      <xdr:col>22</xdr:col>
      <xdr:colOff>44116</xdr:colOff>
      <xdr:row>78</xdr:row>
      <xdr:rowOff>90905</xdr:rowOff>
    </xdr:from>
    <xdr:to>
      <xdr:col>31</xdr:col>
      <xdr:colOff>579904</xdr:colOff>
      <xdr:row>102</xdr:row>
      <xdr:rowOff>121302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3B715DC-472C-B1D4-196C-6F4A1A85E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46366</xdr:colOff>
      <xdr:row>103</xdr:row>
      <xdr:rowOff>57848</xdr:rowOff>
    </xdr:from>
    <xdr:to>
      <xdr:col>31</xdr:col>
      <xdr:colOff>582427</xdr:colOff>
      <xdr:row>127</xdr:row>
      <xdr:rowOff>54345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11743E3-19BA-FA37-2400-EC282B5AE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28</xdr:col>
      <xdr:colOff>452437</xdr:colOff>
      <xdr:row>28</xdr:row>
      <xdr:rowOff>89881</xdr:rowOff>
    </xdr:from>
    <xdr:to>
      <xdr:col>30</xdr:col>
      <xdr:colOff>37773</xdr:colOff>
      <xdr:row>30</xdr:row>
      <xdr:rowOff>137956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3F685FF-8E59-0000-066F-A89C19D9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746700" y="5171469"/>
          <a:ext cx="880735" cy="41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8060-E8BA-4D30-8D4A-801B2CB7B305}">
  <dimension ref="B1:CH186"/>
  <sheetViews>
    <sheetView tabSelected="1" topLeftCell="AD1" zoomScale="85" zoomScaleNormal="85" workbookViewId="0">
      <selection activeCell="H29" sqref="H29"/>
    </sheetView>
  </sheetViews>
  <sheetFormatPr defaultRowHeight="14.25" x14ac:dyDescent="0.45"/>
  <cols>
    <col min="2" max="2" width="17.86328125" customWidth="1"/>
    <col min="3" max="3" width="15.59765625" customWidth="1"/>
    <col min="4" max="4" width="17.1328125" customWidth="1"/>
    <col min="5" max="5" width="25.9296875" customWidth="1"/>
    <col min="6" max="6" width="27.06640625" customWidth="1"/>
    <col min="7" max="7" width="15.6640625" customWidth="1"/>
    <col min="8" max="8" width="20.73046875" customWidth="1"/>
    <col min="10" max="10" width="11.1328125" customWidth="1"/>
    <col min="18" max="18" width="10.19921875" customWidth="1"/>
    <col min="20" max="20" width="9.796875" customWidth="1"/>
    <col min="23" max="23" width="11.1328125" customWidth="1"/>
    <col min="24" max="27" width="9.06640625" customWidth="1"/>
    <col min="28" max="28" width="11" customWidth="1"/>
    <col min="55" max="57" width="9.19921875" bestFit="1" customWidth="1"/>
  </cols>
  <sheetData>
    <row r="1" spans="2:61" ht="14.65" thickBot="1" x14ac:dyDescent="0.5">
      <c r="I1" s="1" t="s">
        <v>13</v>
      </c>
      <c r="AV1" s="1" t="s">
        <v>130</v>
      </c>
    </row>
    <row r="2" spans="2:61" x14ac:dyDescent="0.45">
      <c r="I2" s="1"/>
      <c r="J2" s="1"/>
      <c r="K2" s="1"/>
      <c r="L2" s="1"/>
      <c r="M2" s="1"/>
      <c r="N2" s="1"/>
      <c r="AH2" s="1" t="s">
        <v>17</v>
      </c>
      <c r="AV2" s="142" t="s">
        <v>72</v>
      </c>
      <c r="AW2" s="143"/>
      <c r="AX2" s="102">
        <v>17.899999999999999</v>
      </c>
      <c r="AY2" s="93">
        <v>18.25</v>
      </c>
      <c r="AZ2" s="93">
        <v>17.05</v>
      </c>
      <c r="BA2" s="93">
        <v>14.8</v>
      </c>
      <c r="BB2" s="93">
        <v>12.6</v>
      </c>
      <c r="BC2" s="93">
        <v>10.6</v>
      </c>
      <c r="BD2" s="93">
        <v>9.9</v>
      </c>
      <c r="BE2" s="93">
        <v>10.199999999999999</v>
      </c>
      <c r="BF2" s="93">
        <v>11.4</v>
      </c>
      <c r="BG2" s="93">
        <v>12.8</v>
      </c>
      <c r="BH2" s="93">
        <v>14.5</v>
      </c>
      <c r="BI2" s="94">
        <v>16.100000000000001</v>
      </c>
    </row>
    <row r="3" spans="2:61" ht="14.65" thickBot="1" x14ac:dyDescent="0.5">
      <c r="I3" s="1" t="s">
        <v>129</v>
      </c>
      <c r="AH3" s="1" t="s">
        <v>133</v>
      </c>
      <c r="AV3" s="144" t="s">
        <v>73</v>
      </c>
      <c r="AW3" s="146" t="s">
        <v>46</v>
      </c>
      <c r="AX3" s="139" t="s">
        <v>71</v>
      </c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1"/>
    </row>
    <row r="4" spans="2:61" ht="14.65" customHeight="1" thickBot="1" x14ac:dyDescent="0.5">
      <c r="I4" s="150" t="s">
        <v>55</v>
      </c>
      <c r="J4" s="29" t="s">
        <v>14</v>
      </c>
      <c r="K4" s="30"/>
      <c r="AB4" s="3"/>
      <c r="AH4" s="150" t="s">
        <v>55</v>
      </c>
      <c r="AI4" s="154" t="s">
        <v>18</v>
      </c>
      <c r="AJ4" s="148"/>
      <c r="AK4" s="149"/>
      <c r="AV4" s="144"/>
      <c r="AW4" s="146"/>
      <c r="AX4" s="139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1"/>
    </row>
    <row r="5" spans="2:61" ht="14.65" thickBot="1" x14ac:dyDescent="0.5">
      <c r="I5" s="152"/>
      <c r="J5" s="34" t="s">
        <v>0</v>
      </c>
      <c r="K5" s="35" t="s">
        <v>1</v>
      </c>
      <c r="L5" s="35" t="s">
        <v>2</v>
      </c>
      <c r="M5" s="35" t="s">
        <v>3</v>
      </c>
      <c r="N5" s="35" t="s">
        <v>4</v>
      </c>
      <c r="O5" s="35" t="s">
        <v>5</v>
      </c>
      <c r="P5" s="35" t="s">
        <v>6</v>
      </c>
      <c r="Q5" s="35" t="s">
        <v>7</v>
      </c>
      <c r="R5" s="35" t="s">
        <v>8</v>
      </c>
      <c r="S5" s="35" t="s">
        <v>9</v>
      </c>
      <c r="T5" s="35" t="s">
        <v>10</v>
      </c>
      <c r="U5" s="32" t="s">
        <v>11</v>
      </c>
      <c r="W5" s="1"/>
      <c r="AH5" s="151"/>
      <c r="AI5" s="34" t="s">
        <v>0</v>
      </c>
      <c r="AJ5" s="35" t="s">
        <v>1</v>
      </c>
      <c r="AK5" s="35" t="s">
        <v>2</v>
      </c>
      <c r="AL5" s="35" t="s">
        <v>3</v>
      </c>
      <c r="AM5" s="35" t="s">
        <v>4</v>
      </c>
      <c r="AN5" s="35" t="s">
        <v>5</v>
      </c>
      <c r="AO5" s="35" t="s">
        <v>6</v>
      </c>
      <c r="AP5" s="35" t="s">
        <v>7</v>
      </c>
      <c r="AQ5" s="35" t="s">
        <v>8</v>
      </c>
      <c r="AR5" s="35" t="s">
        <v>9</v>
      </c>
      <c r="AS5" s="35" t="s">
        <v>10</v>
      </c>
      <c r="AT5" s="32" t="s">
        <v>11</v>
      </c>
      <c r="AV5" s="145"/>
      <c r="AW5" s="147"/>
      <c r="AX5" s="71" t="s">
        <v>0</v>
      </c>
      <c r="AY5" s="56" t="s">
        <v>1</v>
      </c>
      <c r="AZ5" s="56" t="s">
        <v>2</v>
      </c>
      <c r="BA5" s="56" t="s">
        <v>3</v>
      </c>
      <c r="BB5" s="56" t="s">
        <v>4</v>
      </c>
      <c r="BC5" s="56" t="s">
        <v>5</v>
      </c>
      <c r="BD5" s="56" t="s">
        <v>6</v>
      </c>
      <c r="BE5" s="56" t="s">
        <v>7</v>
      </c>
      <c r="BF5" s="56" t="s">
        <v>8</v>
      </c>
      <c r="BG5" s="56" t="s">
        <v>9</v>
      </c>
      <c r="BH5" s="56" t="s">
        <v>10</v>
      </c>
      <c r="BI5" s="52" t="s">
        <v>11</v>
      </c>
    </row>
    <row r="6" spans="2:61" ht="14.65" thickBot="1" x14ac:dyDescent="0.5">
      <c r="B6" s="202" t="s">
        <v>120</v>
      </c>
      <c r="C6" s="203"/>
      <c r="D6" s="203"/>
      <c r="E6" s="203"/>
      <c r="F6" s="203"/>
      <c r="G6" s="204"/>
      <c r="I6" s="72">
        <v>0</v>
      </c>
      <c r="J6" s="79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80">
        <v>0</v>
      </c>
      <c r="AH6" s="27">
        <v>0</v>
      </c>
      <c r="AI6" s="85">
        <f ca="1">(175*J6*(1-0.00485*((AX6-(J6*25/800))-25))*0.8)/1000</f>
        <v>0</v>
      </c>
      <c r="AJ6" s="86">
        <f t="shared" ref="AJ6:AT6" ca="1" si="0">(175*K6*(1-0.00485*((AY6-(K6*25/800))-25))*0.8)/1000</f>
        <v>0</v>
      </c>
      <c r="AK6" s="86">
        <f t="shared" ca="1" si="0"/>
        <v>0</v>
      </c>
      <c r="AL6" s="86">
        <f t="shared" ca="1" si="0"/>
        <v>0</v>
      </c>
      <c r="AM6" s="86">
        <f t="shared" ca="1" si="0"/>
        <v>0</v>
      </c>
      <c r="AN6" s="86">
        <f t="shared" ca="1" si="0"/>
        <v>0</v>
      </c>
      <c r="AO6" s="86">
        <f t="shared" ca="1" si="0"/>
        <v>0</v>
      </c>
      <c r="AP6" s="86">
        <f t="shared" ca="1" si="0"/>
        <v>0</v>
      </c>
      <c r="AQ6" s="86">
        <f t="shared" ca="1" si="0"/>
        <v>0</v>
      </c>
      <c r="AR6" s="86">
        <f t="shared" ca="1" si="0"/>
        <v>0</v>
      </c>
      <c r="AS6" s="86">
        <f t="shared" ca="1" si="0"/>
        <v>0</v>
      </c>
      <c r="AT6" s="87">
        <f t="shared" ca="1" si="0"/>
        <v>0</v>
      </c>
      <c r="AV6" s="96">
        <v>0.75</v>
      </c>
      <c r="AW6" s="94">
        <v>0</v>
      </c>
      <c r="AX6" s="97">
        <f ca="1">AX$2*$AV6+NORMINV(RAND(),0,7.5)</f>
        <v>1.9410653741412567</v>
      </c>
      <c r="AY6" s="98">
        <f t="shared" ref="AY6:BI21" ca="1" si="1">AY$2*$AV6+NORMINV(RAND(),0,7.5)</f>
        <v>25.764340915329754</v>
      </c>
      <c r="AZ6" s="98">
        <f t="shared" ca="1" si="1"/>
        <v>-2.6040573103598774</v>
      </c>
      <c r="BA6" s="98">
        <f t="shared" ca="1" si="1"/>
        <v>9.4457880851082958</v>
      </c>
      <c r="BB6" s="98">
        <f t="shared" ca="1" si="1"/>
        <v>9.0278983034494491</v>
      </c>
      <c r="BC6" s="98">
        <f t="shared" ca="1" si="1"/>
        <v>6.6997365813398027</v>
      </c>
      <c r="BD6" s="98">
        <f t="shared" ca="1" si="1"/>
        <v>8.1720316628628868</v>
      </c>
      <c r="BE6" s="98">
        <f t="shared" ca="1" si="1"/>
        <v>17.84647198836851</v>
      </c>
      <c r="BF6" s="98">
        <f t="shared" ca="1" si="1"/>
        <v>12.723767672425129</v>
      </c>
      <c r="BG6" s="98">
        <f t="shared" ca="1" si="1"/>
        <v>-0.56924751473579249</v>
      </c>
      <c r="BH6" s="98">
        <f t="shared" ca="1" si="1"/>
        <v>24.304044955712726</v>
      </c>
      <c r="BI6" s="30">
        <f t="shared" ca="1" si="1"/>
        <v>6.5407228291777164</v>
      </c>
    </row>
    <row r="7" spans="2:61" x14ac:dyDescent="0.45">
      <c r="B7" s="6" t="s">
        <v>28</v>
      </c>
      <c r="C7" s="7" t="s">
        <v>22</v>
      </c>
      <c r="D7" s="7" t="s">
        <v>41</v>
      </c>
      <c r="E7" s="7" t="s">
        <v>42</v>
      </c>
      <c r="F7" s="7" t="s">
        <v>43</v>
      </c>
      <c r="G7" s="8" t="s">
        <v>40</v>
      </c>
      <c r="I7" s="73">
        <v>1</v>
      </c>
      <c r="J7" s="79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80">
        <v>0</v>
      </c>
      <c r="AH7" s="26">
        <v>1</v>
      </c>
      <c r="AI7" s="88">
        <f t="shared" ref="AI7:AI29" ca="1" si="2">(175*J7*(1-0.00485*((AX7-(J7*25/800))-25))*0.8)/1000</f>
        <v>0</v>
      </c>
      <c r="AJ7" s="23">
        <f t="shared" ref="AJ7:AJ29" ca="1" si="3">(175*K7*(1-0.00485*((AY7-(K7*25/800))-25))*0.8)/1000</f>
        <v>0</v>
      </c>
      <c r="AK7" s="23">
        <f t="shared" ref="AK7:AK29" ca="1" si="4">(175*L7*(1-0.00485*((AZ7-(L7*25/800))-25))*0.8)/1000</f>
        <v>0</v>
      </c>
      <c r="AL7" s="23">
        <f t="shared" ref="AL7:AL29" ca="1" si="5">(175*M7*(1-0.00485*((BA7-(M7*25/800))-25))*0.8)/1000</f>
        <v>0</v>
      </c>
      <c r="AM7" s="23">
        <f t="shared" ref="AM7:AM29" ca="1" si="6">(175*N7*(1-0.00485*((BB7-(N7*25/800))-25))*0.8)/1000</f>
        <v>0</v>
      </c>
      <c r="AN7" s="23">
        <f t="shared" ref="AN7:AN29" ca="1" si="7">(175*O7*(1-0.00485*((BC7-(O7*25/800))-25))*0.8)/1000</f>
        <v>0</v>
      </c>
      <c r="AO7" s="23">
        <f t="shared" ref="AO7:AO29" ca="1" si="8">(175*P7*(1-0.00485*((BD7-(P7*25/800))-25))*0.8)/1000</f>
        <v>0</v>
      </c>
      <c r="AP7" s="23">
        <f t="shared" ref="AP7:AP29" ca="1" si="9">(175*Q7*(1-0.00485*((BE7-(Q7*25/800))-25))*0.8)/1000</f>
        <v>0</v>
      </c>
      <c r="AQ7" s="23">
        <f t="shared" ref="AQ7:AQ29" ca="1" si="10">(175*R7*(1-0.00485*((BF7-(R7*25/800))-25))*0.8)/1000</f>
        <v>0</v>
      </c>
      <c r="AR7" s="23">
        <f t="shared" ref="AR7:AR29" ca="1" si="11">(175*S7*(1-0.00485*((BG7-(S7*25/800))-25))*0.8)/1000</f>
        <v>0</v>
      </c>
      <c r="AS7" s="23">
        <f t="shared" ref="AS7:AS29" ca="1" si="12">(175*T7*(1-0.00485*((BH7-(T7*25/800))-25))*0.8)/1000</f>
        <v>0</v>
      </c>
      <c r="AT7" s="89">
        <f t="shared" ref="AT7:AT29" ca="1" si="13">(175*U7*(1-0.00485*((BI7-(U7*25/800))-25))*0.8)/1000</f>
        <v>0</v>
      </c>
      <c r="AV7" s="50">
        <v>0.75</v>
      </c>
      <c r="AW7" s="25">
        <v>1</v>
      </c>
      <c r="AX7" s="79">
        <f t="shared" ref="AX7:BI29" ca="1" si="14">AX$2*$AV7+NORMINV(RAND(),0,7.5)</f>
        <v>15.955306543503312</v>
      </c>
      <c r="AY7">
        <f ca="1">AY$2*$AV7+NORMINV(RAND(),0,7.5)</f>
        <v>15.063626677725715</v>
      </c>
      <c r="AZ7">
        <f t="shared" ca="1" si="1"/>
        <v>-5.2028589102750011</v>
      </c>
      <c r="BA7">
        <f t="shared" ca="1" si="1"/>
        <v>13.434970374264477</v>
      </c>
      <c r="BB7">
        <f t="shared" ca="1" si="1"/>
        <v>-6.6919912022159558</v>
      </c>
      <c r="BC7">
        <f t="shared" ca="1" si="1"/>
        <v>7.9655795431434946</v>
      </c>
      <c r="BD7">
        <f t="shared" ca="1" si="1"/>
        <v>16.535006149795187</v>
      </c>
      <c r="BE7">
        <f t="shared" ca="1" si="1"/>
        <v>-2.8365303815337404</v>
      </c>
      <c r="BF7">
        <f t="shared" ca="1" si="1"/>
        <v>5.9081085097087342</v>
      </c>
      <c r="BG7">
        <f t="shared" ca="1" si="1"/>
        <v>3.5351823803978641</v>
      </c>
      <c r="BH7">
        <f t="shared" ca="1" si="1"/>
        <v>6.0985314081987312</v>
      </c>
      <c r="BI7" s="80">
        <f t="shared" ca="1" si="1"/>
        <v>11.734070635370811</v>
      </c>
    </row>
    <row r="8" spans="2:61" x14ac:dyDescent="0.45">
      <c r="B8" s="9" t="s">
        <v>29</v>
      </c>
      <c r="C8" s="10">
        <v>3</v>
      </c>
      <c r="D8" s="10">
        <v>29.6</v>
      </c>
      <c r="E8" s="10">
        <v>50</v>
      </c>
      <c r="F8" s="10">
        <v>1.2250000000000001</v>
      </c>
      <c r="G8" s="11">
        <v>300</v>
      </c>
      <c r="I8" s="73">
        <v>2</v>
      </c>
      <c r="J8" s="79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80">
        <v>0</v>
      </c>
      <c r="AH8" s="26">
        <v>2</v>
      </c>
      <c r="AI8" s="88">
        <f t="shared" ca="1" si="2"/>
        <v>0</v>
      </c>
      <c r="AJ8" s="23">
        <f t="shared" ca="1" si="3"/>
        <v>0</v>
      </c>
      <c r="AK8" s="23">
        <f t="shared" ca="1" si="4"/>
        <v>0</v>
      </c>
      <c r="AL8" s="23">
        <f t="shared" ca="1" si="5"/>
        <v>0</v>
      </c>
      <c r="AM8" s="23">
        <f t="shared" ca="1" si="6"/>
        <v>0</v>
      </c>
      <c r="AN8" s="23">
        <f t="shared" ca="1" si="7"/>
        <v>0</v>
      </c>
      <c r="AO8" s="23">
        <f t="shared" ca="1" si="8"/>
        <v>0</v>
      </c>
      <c r="AP8" s="23">
        <f t="shared" ca="1" si="9"/>
        <v>0</v>
      </c>
      <c r="AQ8" s="23">
        <f t="shared" ca="1" si="10"/>
        <v>0</v>
      </c>
      <c r="AR8" s="23">
        <f t="shared" ca="1" si="11"/>
        <v>0</v>
      </c>
      <c r="AS8" s="23">
        <f t="shared" ca="1" si="12"/>
        <v>0</v>
      </c>
      <c r="AT8" s="89">
        <f t="shared" ca="1" si="13"/>
        <v>0</v>
      </c>
      <c r="AV8" s="50">
        <v>0.8</v>
      </c>
      <c r="AW8" s="25">
        <v>2</v>
      </c>
      <c r="AX8" s="79">
        <f t="shared" ca="1" si="14"/>
        <v>11.072828543040941</v>
      </c>
      <c r="AY8">
        <f t="shared" ca="1" si="1"/>
        <v>6.0410634826625138</v>
      </c>
      <c r="AZ8">
        <f t="shared" ca="1" si="1"/>
        <v>12.037383514904418</v>
      </c>
      <c r="BA8">
        <f t="shared" ca="1" si="1"/>
        <v>16.034419989671186</v>
      </c>
      <c r="BB8">
        <f t="shared" ca="1" si="1"/>
        <v>12.187975546818183</v>
      </c>
      <c r="BC8">
        <f t="shared" ca="1" si="1"/>
        <v>6.7421199887589269</v>
      </c>
      <c r="BD8">
        <f t="shared" ca="1" si="1"/>
        <v>4.4408977005198622</v>
      </c>
      <c r="BE8">
        <f t="shared" ca="1" si="1"/>
        <v>0.36743953491111014</v>
      </c>
      <c r="BF8">
        <f t="shared" ca="1" si="1"/>
        <v>11.525962857610729</v>
      </c>
      <c r="BG8">
        <f t="shared" ca="1" si="1"/>
        <v>9.0741311818648018</v>
      </c>
      <c r="BH8">
        <f t="shared" ca="1" si="1"/>
        <v>2.1340273487833006</v>
      </c>
      <c r="BI8" s="80">
        <f t="shared" ca="1" si="1"/>
        <v>25.621873558714885</v>
      </c>
    </row>
    <row r="9" spans="2:61" ht="14.65" thickBot="1" x14ac:dyDescent="0.5">
      <c r="B9" s="19" t="s">
        <v>30</v>
      </c>
      <c r="C9" s="21">
        <v>3</v>
      </c>
      <c r="D9" s="21">
        <v>44</v>
      </c>
      <c r="E9" s="21">
        <v>55</v>
      </c>
      <c r="F9" s="21">
        <v>1.2250000000000001</v>
      </c>
      <c r="G9" s="15">
        <v>900</v>
      </c>
      <c r="I9" s="73">
        <v>3</v>
      </c>
      <c r="J9" s="7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80">
        <v>0</v>
      </c>
      <c r="AH9" s="26">
        <v>3</v>
      </c>
      <c r="AI9" s="88">
        <f t="shared" ca="1" si="2"/>
        <v>0</v>
      </c>
      <c r="AJ9" s="23">
        <f t="shared" ca="1" si="3"/>
        <v>0</v>
      </c>
      <c r="AK9" s="23">
        <f t="shared" ca="1" si="4"/>
        <v>0</v>
      </c>
      <c r="AL9" s="23">
        <f t="shared" ca="1" si="5"/>
        <v>0</v>
      </c>
      <c r="AM9" s="23">
        <f t="shared" ca="1" si="6"/>
        <v>0</v>
      </c>
      <c r="AN9" s="23">
        <f t="shared" ca="1" si="7"/>
        <v>0</v>
      </c>
      <c r="AO9" s="23">
        <f t="shared" ca="1" si="8"/>
        <v>0</v>
      </c>
      <c r="AP9" s="23">
        <f t="shared" ca="1" si="9"/>
        <v>0</v>
      </c>
      <c r="AQ9" s="23">
        <f t="shared" ca="1" si="10"/>
        <v>0</v>
      </c>
      <c r="AR9" s="23">
        <f t="shared" ca="1" si="11"/>
        <v>0</v>
      </c>
      <c r="AS9" s="23">
        <f t="shared" ca="1" si="12"/>
        <v>0</v>
      </c>
      <c r="AT9" s="89">
        <f t="shared" ca="1" si="13"/>
        <v>0</v>
      </c>
      <c r="AV9" s="50">
        <v>0.8</v>
      </c>
      <c r="AW9" s="25">
        <v>3</v>
      </c>
      <c r="AX9" s="79">
        <f t="shared" ca="1" si="14"/>
        <v>6.8053045508905337</v>
      </c>
      <c r="AY9">
        <f t="shared" ca="1" si="1"/>
        <v>10.342222308907569</v>
      </c>
      <c r="AZ9">
        <f t="shared" ca="1" si="1"/>
        <v>11.110398180323362</v>
      </c>
      <c r="BA9">
        <f t="shared" ca="1" si="1"/>
        <v>18.731372789177158</v>
      </c>
      <c r="BB9">
        <f t="shared" ca="1" si="1"/>
        <v>6.4846739094659682</v>
      </c>
      <c r="BC9">
        <f t="shared" ca="1" si="1"/>
        <v>-0.25734223285042468</v>
      </c>
      <c r="BD9">
        <f t="shared" ca="1" si="1"/>
        <v>14.06928651459145</v>
      </c>
      <c r="BE9">
        <f t="shared" ca="1" si="1"/>
        <v>0.63317550889358021</v>
      </c>
      <c r="BF9">
        <f t="shared" ca="1" si="1"/>
        <v>-0.62215888423467369</v>
      </c>
      <c r="BG9">
        <f t="shared" ca="1" si="1"/>
        <v>-3.280869813192016</v>
      </c>
      <c r="BH9">
        <f t="shared" ca="1" si="1"/>
        <v>13.85618572632551</v>
      </c>
      <c r="BI9" s="80">
        <f t="shared" ca="1" si="1"/>
        <v>20.319479962640738</v>
      </c>
    </row>
    <row r="10" spans="2:61" ht="14.65" thickBot="1" x14ac:dyDescent="0.5">
      <c r="B10" s="202" t="s">
        <v>121</v>
      </c>
      <c r="C10" s="203"/>
      <c r="D10" s="203"/>
      <c r="E10" s="203"/>
      <c r="F10" s="203"/>
      <c r="G10" s="204"/>
      <c r="I10" s="73">
        <v>4</v>
      </c>
      <c r="J10" s="79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80">
        <v>0</v>
      </c>
      <c r="AH10" s="26">
        <v>4</v>
      </c>
      <c r="AI10" s="88">
        <f t="shared" ca="1" si="2"/>
        <v>0</v>
      </c>
      <c r="AJ10" s="23">
        <f t="shared" ca="1" si="3"/>
        <v>0</v>
      </c>
      <c r="AK10" s="23">
        <f t="shared" ca="1" si="4"/>
        <v>0</v>
      </c>
      <c r="AL10" s="23">
        <f t="shared" ca="1" si="5"/>
        <v>0</v>
      </c>
      <c r="AM10" s="23">
        <f t="shared" ca="1" si="6"/>
        <v>0</v>
      </c>
      <c r="AN10" s="23">
        <f t="shared" ca="1" si="7"/>
        <v>0</v>
      </c>
      <c r="AO10" s="23">
        <f t="shared" ca="1" si="8"/>
        <v>0</v>
      </c>
      <c r="AP10" s="23">
        <f t="shared" ca="1" si="9"/>
        <v>0</v>
      </c>
      <c r="AQ10" s="23">
        <f t="shared" ca="1" si="10"/>
        <v>0</v>
      </c>
      <c r="AR10" s="23">
        <f t="shared" ca="1" si="11"/>
        <v>0</v>
      </c>
      <c r="AS10" s="23">
        <f t="shared" ca="1" si="12"/>
        <v>0</v>
      </c>
      <c r="AT10" s="89">
        <f t="shared" ca="1" si="13"/>
        <v>0</v>
      </c>
      <c r="AV10" s="50">
        <v>0.9</v>
      </c>
      <c r="AW10" s="25">
        <v>4</v>
      </c>
      <c r="AX10" s="79">
        <f t="shared" ca="1" si="14"/>
        <v>11.852415425957327</v>
      </c>
      <c r="AY10">
        <f t="shared" ca="1" si="1"/>
        <v>16.327133678343031</v>
      </c>
      <c r="AZ10">
        <f t="shared" ca="1" si="1"/>
        <v>15.944343248453078</v>
      </c>
      <c r="BA10">
        <f t="shared" ca="1" si="1"/>
        <v>13.937205055092171</v>
      </c>
      <c r="BB10">
        <f t="shared" ca="1" si="1"/>
        <v>11.279565412360082</v>
      </c>
      <c r="BC10">
        <f t="shared" ca="1" si="1"/>
        <v>8.8191506218706159</v>
      </c>
      <c r="BD10">
        <f t="shared" ca="1" si="1"/>
        <v>6.8754468954480981</v>
      </c>
      <c r="BE10">
        <f t="shared" ca="1" si="1"/>
        <v>10.440863710318734</v>
      </c>
      <c r="BF10">
        <f t="shared" ca="1" si="1"/>
        <v>19.075132914879312</v>
      </c>
      <c r="BG10">
        <f t="shared" ca="1" si="1"/>
        <v>12.793026869874373</v>
      </c>
      <c r="BH10">
        <f t="shared" ca="1" si="1"/>
        <v>25.035319675140272</v>
      </c>
      <c r="BI10" s="80">
        <f t="shared" ca="1" si="1"/>
        <v>12.015831506898</v>
      </c>
    </row>
    <row r="11" spans="2:61" x14ac:dyDescent="0.45">
      <c r="B11" s="6" t="s">
        <v>28</v>
      </c>
      <c r="C11" s="205" t="s">
        <v>44</v>
      </c>
      <c r="D11" s="205"/>
      <c r="E11" s="7" t="s">
        <v>45</v>
      </c>
      <c r="F11" s="7" t="s">
        <v>32</v>
      </c>
      <c r="G11" s="8" t="s">
        <v>24</v>
      </c>
      <c r="I11" s="73">
        <v>5</v>
      </c>
      <c r="J11" s="79">
        <v>70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30</v>
      </c>
      <c r="T11">
        <v>137</v>
      </c>
      <c r="U11" s="80">
        <v>182</v>
      </c>
      <c r="AH11" s="26">
        <v>5</v>
      </c>
      <c r="AI11" s="60">
        <f t="shared" ca="1" si="2"/>
        <v>10.737561897529897</v>
      </c>
      <c r="AJ11" s="23">
        <f t="shared" ca="1" si="3"/>
        <v>0</v>
      </c>
      <c r="AK11" s="23">
        <f t="shared" ca="1" si="4"/>
        <v>0</v>
      </c>
      <c r="AL11" s="23">
        <f t="shared" ca="1" si="5"/>
        <v>0</v>
      </c>
      <c r="AM11" s="23">
        <f t="shared" ca="1" si="6"/>
        <v>0</v>
      </c>
      <c r="AN11" s="23">
        <f t="shared" ca="1" si="7"/>
        <v>0</v>
      </c>
      <c r="AO11" s="23">
        <f t="shared" ca="1" si="8"/>
        <v>0</v>
      </c>
      <c r="AP11" s="23">
        <f t="shared" ca="1" si="9"/>
        <v>0</v>
      </c>
      <c r="AQ11" s="23">
        <f t="shared" ca="1" si="10"/>
        <v>0</v>
      </c>
      <c r="AR11" s="2">
        <f t="shared" ca="1" si="11"/>
        <v>4.5544839679957727</v>
      </c>
      <c r="AS11" s="2">
        <f t="shared" ca="1" si="12"/>
        <v>20.035022742312126</v>
      </c>
      <c r="AT11" s="61">
        <f t="shared" ca="1" si="13"/>
        <v>28.324140445946256</v>
      </c>
      <c r="AV11" s="50">
        <v>1</v>
      </c>
      <c r="AW11" s="25">
        <v>5</v>
      </c>
      <c r="AX11" s="79">
        <f t="shared" ca="1" si="14"/>
        <v>7.4618131174017002</v>
      </c>
      <c r="AY11">
        <f t="shared" ca="1" si="1"/>
        <v>21.092993366859041</v>
      </c>
      <c r="AZ11">
        <f t="shared" ca="1" si="1"/>
        <v>18.338846973609638</v>
      </c>
      <c r="BA11">
        <f t="shared" ca="1" si="1"/>
        <v>13.561140634833972</v>
      </c>
      <c r="BB11">
        <f t="shared" ca="1" si="1"/>
        <v>13.250530585885929</v>
      </c>
      <c r="BC11">
        <f t="shared" ca="1" si="1"/>
        <v>21.680546961077376</v>
      </c>
      <c r="BD11">
        <f t="shared" ca="1" si="1"/>
        <v>7.1905025938366318</v>
      </c>
      <c r="BE11">
        <f t="shared" ca="1" si="1"/>
        <v>4.4006422585572516</v>
      </c>
      <c r="BF11">
        <f t="shared" ca="1" si="1"/>
        <v>26.077379231603189</v>
      </c>
      <c r="BG11">
        <f t="shared" ca="1" si="1"/>
        <v>8.5352433482683736</v>
      </c>
      <c r="BH11">
        <f t="shared" ca="1" si="1"/>
        <v>20.089730243465347</v>
      </c>
      <c r="BI11" s="80">
        <f t="shared" ca="1" si="1"/>
        <v>7.6725584574418235</v>
      </c>
    </row>
    <row r="12" spans="2:61" ht="14.65" thickBot="1" x14ac:dyDescent="0.5">
      <c r="B12" s="12" t="s">
        <v>31</v>
      </c>
      <c r="C12" s="199">
        <v>4.8500000000000001E-3</v>
      </c>
      <c r="D12" s="199"/>
      <c r="E12" s="13">
        <v>45</v>
      </c>
      <c r="F12" s="13">
        <v>0.8</v>
      </c>
      <c r="G12" s="15">
        <v>175</v>
      </c>
      <c r="I12" s="73">
        <v>6</v>
      </c>
      <c r="J12" s="79">
        <v>284</v>
      </c>
      <c r="K12">
        <v>188</v>
      </c>
      <c r="L12">
        <v>64</v>
      </c>
      <c r="M12">
        <v>0</v>
      </c>
      <c r="N12">
        <v>0</v>
      </c>
      <c r="O12">
        <v>0</v>
      </c>
      <c r="P12">
        <v>0</v>
      </c>
      <c r="Q12">
        <v>0</v>
      </c>
      <c r="R12">
        <v>58</v>
      </c>
      <c r="S12">
        <v>244</v>
      </c>
      <c r="T12">
        <v>269</v>
      </c>
      <c r="U12" s="80">
        <v>314</v>
      </c>
      <c r="W12" s="1"/>
      <c r="AH12" s="26">
        <v>6</v>
      </c>
      <c r="AI12" s="60">
        <f t="shared" ca="1" si="2"/>
        <v>41.734499181663551</v>
      </c>
      <c r="AJ12" s="2">
        <f t="shared" ca="1" si="3"/>
        <v>27.020866538525798</v>
      </c>
      <c r="AK12" s="2">
        <f t="shared" ca="1" si="4"/>
        <v>8.8394334994416308</v>
      </c>
      <c r="AL12" s="23">
        <f t="shared" ca="1" si="5"/>
        <v>0</v>
      </c>
      <c r="AM12" s="23">
        <f t="shared" ca="1" si="6"/>
        <v>0</v>
      </c>
      <c r="AN12" s="23">
        <f t="shared" ca="1" si="7"/>
        <v>0</v>
      </c>
      <c r="AO12" s="23">
        <f t="shared" ca="1" si="8"/>
        <v>0</v>
      </c>
      <c r="AP12" s="23">
        <f t="shared" ca="1" si="9"/>
        <v>0</v>
      </c>
      <c r="AQ12" s="2">
        <f t="shared" ca="1" si="10"/>
        <v>9.0004287104287553</v>
      </c>
      <c r="AR12" s="2">
        <f t="shared" ca="1" si="11"/>
        <v>36.751653939859906</v>
      </c>
      <c r="AS12" s="2">
        <f t="shared" ca="1" si="12"/>
        <v>42.031903388643769</v>
      </c>
      <c r="AT12" s="61">
        <f t="shared" ca="1" si="13"/>
        <v>46.475374448692897</v>
      </c>
      <c r="AV12" s="50">
        <v>1</v>
      </c>
      <c r="AW12" s="25">
        <v>6</v>
      </c>
      <c r="AX12" s="79">
        <f t="shared" ca="1" si="14"/>
        <v>23.635733568091272</v>
      </c>
      <c r="AY12">
        <f t="shared" ca="1" si="1"/>
        <v>25.384553015026814</v>
      </c>
      <c r="AZ12">
        <f t="shared" ca="1" si="1"/>
        <v>29.774450031258517</v>
      </c>
      <c r="BA12">
        <f t="shared" ca="1" si="1"/>
        <v>13.622860851561585</v>
      </c>
      <c r="BB12">
        <f t="shared" ca="1" si="1"/>
        <v>11.655534538629059</v>
      </c>
      <c r="BC12">
        <f t="shared" ca="1" si="1"/>
        <v>14.922948163811373</v>
      </c>
      <c r="BD12">
        <f t="shared" ca="1" si="1"/>
        <v>18.131075708251348</v>
      </c>
      <c r="BE12">
        <f t="shared" ca="1" si="1"/>
        <v>18.441682796487214</v>
      </c>
      <c r="BF12">
        <f t="shared" ca="1" si="1"/>
        <v>4.4563801881886329</v>
      </c>
      <c r="BG12">
        <f t="shared" ca="1" si="1"/>
        <v>16.982094933123008</v>
      </c>
      <c r="BH12">
        <f ca="1">BH$2*$AV12+NORMINV(RAND(),0,7.5)</f>
        <v>9.4704194343651729</v>
      </c>
      <c r="BI12" s="80">
        <f t="shared" ca="1" si="1"/>
        <v>23.014640424317808</v>
      </c>
    </row>
    <row r="13" spans="2:61" ht="14.65" thickBot="1" x14ac:dyDescent="0.5">
      <c r="B13" s="202" t="s">
        <v>33</v>
      </c>
      <c r="C13" s="206"/>
      <c r="D13" s="202" t="s">
        <v>35</v>
      </c>
      <c r="E13" s="203"/>
      <c r="F13" s="204"/>
      <c r="G13" s="207" t="s">
        <v>39</v>
      </c>
      <c r="I13" s="73">
        <v>7</v>
      </c>
      <c r="J13" s="79">
        <v>364</v>
      </c>
      <c r="K13">
        <v>324</v>
      </c>
      <c r="L13">
        <v>310</v>
      </c>
      <c r="M13">
        <v>202</v>
      </c>
      <c r="N13">
        <v>65</v>
      </c>
      <c r="O13">
        <v>28</v>
      </c>
      <c r="P13">
        <v>35</v>
      </c>
      <c r="Q13">
        <v>154</v>
      </c>
      <c r="R13">
        <v>295</v>
      </c>
      <c r="S13">
        <v>341</v>
      </c>
      <c r="T13">
        <v>319</v>
      </c>
      <c r="U13" s="80">
        <v>380</v>
      </c>
      <c r="AH13" s="26">
        <v>7</v>
      </c>
      <c r="AI13" s="60">
        <f t="shared" ca="1" si="2"/>
        <v>56.589282565967984</v>
      </c>
      <c r="AJ13" s="2">
        <f t="shared" ca="1" si="3"/>
        <v>49.615129194936848</v>
      </c>
      <c r="AK13" s="2">
        <f t="shared" ca="1" si="4"/>
        <v>46.292788246803319</v>
      </c>
      <c r="AL13" s="2">
        <f t="shared" ca="1" si="5"/>
        <v>31.92288136151932</v>
      </c>
      <c r="AM13" s="2">
        <f t="shared" ca="1" si="6"/>
        <v>9.5793572381014638</v>
      </c>
      <c r="AN13" s="2">
        <f t="shared" ca="1" si="7"/>
        <v>4.1602277599779782</v>
      </c>
      <c r="AO13" s="2">
        <f t="shared" ca="1" si="8"/>
        <v>5.2164711029122408</v>
      </c>
      <c r="AP13" s="2">
        <f t="shared" ca="1" si="9"/>
        <v>23.999711735391283</v>
      </c>
      <c r="AQ13" s="2">
        <f t="shared" ca="1" si="10"/>
        <v>44.207057750294034</v>
      </c>
      <c r="AR13" s="2">
        <f t="shared" ca="1" si="11"/>
        <v>53.391190818087253</v>
      </c>
      <c r="AS13" s="2">
        <f t="shared" ca="1" si="12"/>
        <v>51.390332233302701</v>
      </c>
      <c r="AT13" s="61">
        <f t="shared" ca="1" si="13"/>
        <v>59.85676013590512</v>
      </c>
      <c r="AV13" s="50">
        <v>1</v>
      </c>
      <c r="AW13" s="25">
        <v>7</v>
      </c>
      <c r="AX13" s="79">
        <f t="shared" ca="1" si="14"/>
        <v>13.598767313081694</v>
      </c>
      <c r="AY13">
        <f t="shared" ca="1" si="1"/>
        <v>15.783151989414186</v>
      </c>
      <c r="AZ13">
        <f t="shared" ca="1" si="1"/>
        <v>20.944385140370983</v>
      </c>
      <c r="BA13">
        <f t="shared" ca="1" si="1"/>
        <v>4.7527560439834566</v>
      </c>
      <c r="BB13">
        <f t="shared" ca="1" si="1"/>
        <v>16.170091325445512</v>
      </c>
      <c r="BC13">
        <f t="shared" ca="1" si="1"/>
        <v>13.239414055439838</v>
      </c>
      <c r="BD13">
        <f t="shared" ca="1" si="1"/>
        <v>12.777061470135052</v>
      </c>
      <c r="BE13">
        <f t="shared" ca="1" si="1"/>
        <v>6.4807120824045938</v>
      </c>
      <c r="BF13">
        <f t="shared" ca="1" si="1"/>
        <v>19.70559381171697</v>
      </c>
      <c r="BG13">
        <f t="shared" ca="1" si="1"/>
        <v>11.249170337017691</v>
      </c>
      <c r="BH13">
        <f t="shared" ca="1" si="1"/>
        <v>3.8962607995683545</v>
      </c>
      <c r="BI13" s="80">
        <f t="shared" ca="1" si="1"/>
        <v>11.075604077571054</v>
      </c>
    </row>
    <row r="14" spans="2:61" ht="14.65" thickBot="1" x14ac:dyDescent="0.5">
      <c r="B14" s="6" t="s">
        <v>28</v>
      </c>
      <c r="C14" s="16" t="s">
        <v>24</v>
      </c>
      <c r="D14" s="6" t="s">
        <v>23</v>
      </c>
      <c r="E14" s="7" t="s">
        <v>28</v>
      </c>
      <c r="F14" s="17" t="s">
        <v>24</v>
      </c>
      <c r="G14" s="208"/>
      <c r="I14" s="73">
        <v>8</v>
      </c>
      <c r="J14" s="79">
        <v>422</v>
      </c>
      <c r="K14">
        <v>367</v>
      </c>
      <c r="L14">
        <v>367</v>
      </c>
      <c r="M14">
        <v>345</v>
      </c>
      <c r="N14">
        <v>299</v>
      </c>
      <c r="O14">
        <v>277</v>
      </c>
      <c r="P14">
        <v>282</v>
      </c>
      <c r="Q14">
        <v>343</v>
      </c>
      <c r="R14">
        <v>369</v>
      </c>
      <c r="S14">
        <v>381</v>
      </c>
      <c r="T14">
        <v>364</v>
      </c>
      <c r="U14" s="80">
        <v>420</v>
      </c>
      <c r="AH14" s="26">
        <v>8</v>
      </c>
      <c r="AI14" s="60">
        <f t="shared" ca="1" si="2"/>
        <v>65.201396041376398</v>
      </c>
      <c r="AJ14" s="2">
        <f ca="1">(175*K14*(1-0.00485*((AY14-(K14*25/800))-25))*0.8)/1000</f>
        <v>56.762466535281767</v>
      </c>
      <c r="AK14" s="2">
        <f t="shared" ca="1" si="4"/>
        <v>57.036126365373647</v>
      </c>
      <c r="AL14" s="2">
        <f t="shared" ca="1" si="5"/>
        <v>51.37926116948276</v>
      </c>
      <c r="AM14" s="2">
        <f t="shared" ca="1" si="6"/>
        <v>45.239838706559205</v>
      </c>
      <c r="AN14" s="2">
        <f t="shared" ca="1" si="7"/>
        <v>44.465420698482546</v>
      </c>
      <c r="AO14" s="2">
        <f t="shared" ca="1" si="8"/>
        <v>43.785711293463088</v>
      </c>
      <c r="AP14" s="2">
        <f t="shared" ca="1" si="9"/>
        <v>53.711428487249059</v>
      </c>
      <c r="AQ14" s="2">
        <f t="shared" ca="1" si="10"/>
        <v>58.410966883253167</v>
      </c>
      <c r="AR14" s="2">
        <f t="shared" ca="1" si="11"/>
        <v>58.542967258074242</v>
      </c>
      <c r="AS14" s="2">
        <f t="shared" ca="1" si="12"/>
        <v>57.692661850188813</v>
      </c>
      <c r="AT14" s="61">
        <f ca="1">(175*U14*(1-0.00485*((BI14-(U14*25/800))-25))*0.8)/1000</f>
        <v>63.012998389987423</v>
      </c>
      <c r="AV14" s="50">
        <v>1.1000000000000001</v>
      </c>
      <c r="AW14" s="25">
        <v>8</v>
      </c>
      <c r="AX14" s="79">
        <f t="shared" ca="1" si="14"/>
        <v>16.824204236867775</v>
      </c>
      <c r="AY14">
        <f t="shared" ca="1" si="1"/>
        <v>14.869160383591183</v>
      </c>
      <c r="AZ14">
        <f t="shared" ca="1" si="1"/>
        <v>13.770976124435091</v>
      </c>
      <c r="BA14">
        <f t="shared" ca="1" si="1"/>
        <v>22.636338815680546</v>
      </c>
      <c r="BB14">
        <f t="shared" ca="1" si="1"/>
        <v>17.696020422472575</v>
      </c>
      <c r="BC14">
        <f t="shared" ca="1" si="1"/>
        <v>3.4279959925535906</v>
      </c>
      <c r="BD14">
        <f t="shared" ca="1" si="1"/>
        <v>11.325784589022852</v>
      </c>
      <c r="BE14">
        <f t="shared" ca="1" si="1"/>
        <v>11.281215436441633</v>
      </c>
      <c r="BF14">
        <f t="shared" ca="1" si="1"/>
        <v>9.5867681050837081</v>
      </c>
      <c r="BG14">
        <f t="shared" ca="1" si="1"/>
        <v>16.794199864227387</v>
      </c>
      <c r="BH14">
        <f t="shared" ca="1" si="1"/>
        <v>9.1344642647202239</v>
      </c>
      <c r="BI14" s="80">
        <f t="shared" ca="1" si="1"/>
        <v>23.351879900457902</v>
      </c>
    </row>
    <row r="15" spans="2:61" ht="14.65" thickBot="1" x14ac:dyDescent="0.5">
      <c r="B15" s="9" t="s">
        <v>34</v>
      </c>
      <c r="C15" s="18">
        <v>728</v>
      </c>
      <c r="D15" s="12" t="s">
        <v>36</v>
      </c>
      <c r="E15" s="13" t="s">
        <v>37</v>
      </c>
      <c r="F15" s="14">
        <v>500</v>
      </c>
      <c r="G15" s="22">
        <v>1375</v>
      </c>
      <c r="I15" s="73">
        <v>9</v>
      </c>
      <c r="J15" s="79">
        <v>461</v>
      </c>
      <c r="K15">
        <v>383</v>
      </c>
      <c r="L15">
        <v>383</v>
      </c>
      <c r="M15">
        <v>360</v>
      </c>
      <c r="N15">
        <v>352</v>
      </c>
      <c r="O15">
        <v>357</v>
      </c>
      <c r="P15">
        <v>366</v>
      </c>
      <c r="Q15">
        <v>381</v>
      </c>
      <c r="R15">
        <v>388</v>
      </c>
      <c r="S15">
        <v>379</v>
      </c>
      <c r="T15">
        <v>394</v>
      </c>
      <c r="U15" s="80">
        <v>455</v>
      </c>
      <c r="AH15" s="26">
        <v>9</v>
      </c>
      <c r="AI15" s="60">
        <f t="shared" ca="1" si="2"/>
        <v>70.715683344985166</v>
      </c>
      <c r="AJ15" s="2">
        <f t="shared" ca="1" si="3"/>
        <v>56.547862070173842</v>
      </c>
      <c r="AK15" s="2">
        <f t="shared" ca="1" si="4"/>
        <v>55.611940076105149</v>
      </c>
      <c r="AL15" s="2">
        <f t="shared" ca="1" si="5"/>
        <v>55.92529679201418</v>
      </c>
      <c r="AM15" s="2">
        <f t="shared" ca="1" si="6"/>
        <v>53.298931679988449</v>
      </c>
      <c r="AN15" s="2">
        <f t="shared" ca="1" si="7"/>
        <v>52.522709257173659</v>
      </c>
      <c r="AO15" s="2">
        <f t="shared" ca="1" si="8"/>
        <v>56.692339409267056</v>
      </c>
      <c r="AP15" s="2">
        <f t="shared" ca="1" si="9"/>
        <v>60.370285561544968</v>
      </c>
      <c r="AQ15" s="2">
        <f t="shared" ca="1" si="10"/>
        <v>60.116833301822354</v>
      </c>
      <c r="AR15" s="2">
        <f t="shared" ca="1" si="11"/>
        <v>53.209481938028766</v>
      </c>
      <c r="AS15" s="2">
        <f t="shared" ca="1" si="12"/>
        <v>61.394557384478446</v>
      </c>
      <c r="AT15" s="61">
        <f ca="1">(175*U15*(1-0.00485*((BI15-(U15*25/800))-25))*0.8)/1000</f>
        <v>66.929732796801474</v>
      </c>
      <c r="AV15" s="50">
        <v>1.2</v>
      </c>
      <c r="AW15" s="25">
        <v>9</v>
      </c>
      <c r="AX15" s="79">
        <f t="shared" ca="1" si="14"/>
        <v>19.67682991692147</v>
      </c>
      <c r="AY15">
        <f t="shared" ca="1" si="1"/>
        <v>25.710210256121389</v>
      </c>
      <c r="AZ15">
        <f t="shared" ca="1" si="1"/>
        <v>29.309121241285002</v>
      </c>
      <c r="BA15">
        <f t="shared" ca="1" si="1"/>
        <v>13.646102143617306</v>
      </c>
      <c r="BB15">
        <f t="shared" ca="1" si="1"/>
        <v>19.184949123090277</v>
      </c>
      <c r="BC15">
        <f t="shared" ca="1" si="1"/>
        <v>25.666655163411143</v>
      </c>
      <c r="BD15">
        <f t="shared" ca="1" si="1"/>
        <v>14.497732384223635</v>
      </c>
      <c r="BE15">
        <f t="shared" ca="1" si="1"/>
        <v>9.7307079161691252</v>
      </c>
      <c r="BF15">
        <f t="shared" ca="1" si="1"/>
        <v>15.121624425616991</v>
      </c>
      <c r="BG15">
        <f t="shared" ca="1" si="1"/>
        <v>36.262878945528414</v>
      </c>
      <c r="BH15">
        <f t="shared" ca="1" si="1"/>
        <v>14.008008531961607</v>
      </c>
      <c r="BI15" s="80">
        <f t="shared" ca="1" si="1"/>
        <v>28.764679544736218</v>
      </c>
    </row>
    <row r="16" spans="2:61" ht="14.65" thickBot="1" x14ac:dyDescent="0.5">
      <c r="B16" s="9" t="s">
        <v>34</v>
      </c>
      <c r="C16" s="18">
        <v>728</v>
      </c>
      <c r="D16" s="202" t="s">
        <v>16</v>
      </c>
      <c r="E16" s="203"/>
      <c r="F16" s="204"/>
      <c r="G16" s="207" t="s">
        <v>38</v>
      </c>
      <c r="I16" s="73">
        <v>10</v>
      </c>
      <c r="J16" s="79">
        <v>479</v>
      </c>
      <c r="K16">
        <v>382</v>
      </c>
      <c r="L16">
        <v>362</v>
      </c>
      <c r="M16">
        <v>356</v>
      </c>
      <c r="N16">
        <v>362</v>
      </c>
      <c r="O16">
        <v>354</v>
      </c>
      <c r="P16">
        <v>370</v>
      </c>
      <c r="Q16">
        <v>386</v>
      </c>
      <c r="R16">
        <v>402</v>
      </c>
      <c r="S16">
        <v>406</v>
      </c>
      <c r="T16">
        <v>383</v>
      </c>
      <c r="U16" s="80">
        <v>449</v>
      </c>
      <c r="AH16" s="26">
        <v>10</v>
      </c>
      <c r="AI16" s="60">
        <f t="shared" ref="AI16" ca="1" si="15">(175*J16*(1-0.00485*((AX16-(J16*25/800))-25))*0.8)/1000</f>
        <v>76.168084985268734</v>
      </c>
      <c r="AJ16" s="2">
        <f t="shared" ref="AJ16" ca="1" si="16">(175*K16*(1-0.00485*((AY16-(K16*25/800))-25))*0.8)/1000</f>
        <v>57.358863616133881</v>
      </c>
      <c r="AK16" s="2">
        <f t="shared" ref="AK16" ca="1" si="17">(175*L16*(1-0.00485*((AZ16-(L16*25/800))-25))*0.8)/1000</f>
        <v>54.241632395356362</v>
      </c>
      <c r="AL16" s="2">
        <f t="shared" ref="AL16" ca="1" si="18">(175*M16*(1-0.00485*((BA16-(M16*25/800))-25))*0.8)/1000</f>
        <v>54.781725577519445</v>
      </c>
      <c r="AM16" s="2">
        <f t="shared" ref="AM16" ca="1" si="19">(175*N16*(1-0.00485*((BB16-(N16*25/800))-25))*0.8)/1000</f>
        <v>51.017383968423943</v>
      </c>
      <c r="AN16" s="2">
        <f t="shared" ref="AN16" ca="1" si="20">(175*O16*(1-0.00485*((BC16-(O16*25/800))-25))*0.8)/1000</f>
        <v>58.097905112379792</v>
      </c>
      <c r="AO16" s="2">
        <f t="shared" ref="AO16" ca="1" si="21">(175*P16*(1-0.00485*((BD16-(P16*25/800))-25))*0.8)/1000</f>
        <v>56.0880275415021</v>
      </c>
      <c r="AP16" s="2">
        <f t="shared" ref="AP16" ca="1" si="22">(175*Q16*(1-0.00485*((BE16-(Q16*25/800))-25))*0.8)/1000</f>
        <v>58.83604852333967</v>
      </c>
      <c r="AQ16" s="2">
        <f t="shared" ref="AQ16" ca="1" si="23">(175*R16*(1-0.00485*((BF16-(R16*25/800))-25))*0.8)/1000</f>
        <v>61.288607359651529</v>
      </c>
      <c r="AR16" s="2">
        <f t="shared" ref="AR16" ca="1" si="24">(175*S16*(1-0.00485*((BG16-(S16*25/800))-25))*0.8)/1000</f>
        <v>62.830862298846739</v>
      </c>
      <c r="AS16" s="2">
        <f t="shared" ref="AS16" ca="1" si="25">(175*T16*(1-0.00485*((BH16-(T16*25/800))-25))*0.8)/1000</f>
        <v>57.396201061507412</v>
      </c>
      <c r="AT16" s="61">
        <f t="shared" ref="AT16" ca="1" si="26">(175*U16*(1-0.00485*((BI16-(U16*25/800))-25))*0.8)/1000</f>
        <v>65.755023513512199</v>
      </c>
      <c r="AV16" s="50">
        <v>1.2</v>
      </c>
      <c r="AW16" s="25">
        <v>10</v>
      </c>
      <c r="AX16" s="79">
        <f t="shared" ca="1" si="14"/>
        <v>11.964639247454237</v>
      </c>
      <c r="AY16">
        <f t="shared" ca="1" si="1"/>
        <v>21.983018061925531</v>
      </c>
      <c r="AZ16">
        <f t="shared" ca="1" si="1"/>
        <v>21.822421173661468</v>
      </c>
      <c r="BA16">
        <f ca="1">BA$2*$AV16+NORMINV(RAND(),0,7.5)</f>
        <v>15.681330453246506</v>
      </c>
      <c r="BB16">
        <f t="shared" ca="1" si="1"/>
        <v>34.939893353794822</v>
      </c>
      <c r="BC16">
        <f t="shared" ca="1" si="1"/>
        <v>0.54206402993855818</v>
      </c>
      <c r="BD16">
        <f t="shared" ca="1" si="1"/>
        <v>19.494365057906666</v>
      </c>
      <c r="BE16">
        <f t="shared" ca="1" si="1"/>
        <v>18.763536561921832</v>
      </c>
      <c r="BF16">
        <f t="shared" ca="1" si="1"/>
        <v>19.213129915036326</v>
      </c>
      <c r="BG16">
        <f t="shared" ca="1" si="1"/>
        <v>15.955808586059153</v>
      </c>
      <c r="BH16">
        <f t="shared" ca="1" si="1"/>
        <v>22.448083140398431</v>
      </c>
      <c r="BI16" s="80">
        <f t="shared" ca="1" si="1"/>
        <v>29.535353330548993</v>
      </c>
    </row>
    <row r="17" spans="2:61" ht="14.65" thickBot="1" x14ac:dyDescent="0.5">
      <c r="B17" s="9" t="s">
        <v>34</v>
      </c>
      <c r="C17" s="18">
        <v>360</v>
      </c>
      <c r="D17" s="6" t="s">
        <v>25</v>
      </c>
      <c r="E17" s="7" t="s">
        <v>26</v>
      </c>
      <c r="F17" s="17" t="s">
        <v>27</v>
      </c>
      <c r="G17" s="208"/>
      <c r="I17" s="73">
        <v>11</v>
      </c>
      <c r="J17" s="79">
        <v>492</v>
      </c>
      <c r="K17">
        <v>387</v>
      </c>
      <c r="L17">
        <v>359</v>
      </c>
      <c r="M17">
        <v>357</v>
      </c>
      <c r="N17">
        <v>365</v>
      </c>
      <c r="O17">
        <v>356</v>
      </c>
      <c r="P17">
        <v>371</v>
      </c>
      <c r="Q17">
        <v>387</v>
      </c>
      <c r="R17">
        <v>409</v>
      </c>
      <c r="S17">
        <v>419</v>
      </c>
      <c r="T17">
        <v>405</v>
      </c>
      <c r="U17" s="80">
        <v>473</v>
      </c>
      <c r="AH17" s="26">
        <v>11</v>
      </c>
      <c r="AI17" s="60">
        <f t="shared" ca="1" si="2"/>
        <v>73.531015689331426</v>
      </c>
      <c r="AJ17" s="2">
        <f t="shared" ca="1" si="3"/>
        <v>60.094982047948839</v>
      </c>
      <c r="AK17" s="2">
        <f t="shared" ca="1" si="4"/>
        <v>50.684504264502628</v>
      </c>
      <c r="AL17" s="2">
        <f t="shared" ca="1" si="5"/>
        <v>56.255829754121592</v>
      </c>
      <c r="AM17" s="2">
        <f t="shared" ca="1" si="6"/>
        <v>54.346227072601494</v>
      </c>
      <c r="AN17" s="2">
        <f t="shared" ca="1" si="7"/>
        <v>53.848588373063102</v>
      </c>
      <c r="AO17" s="2">
        <f t="shared" ca="1" si="8"/>
        <v>56.75518841627089</v>
      </c>
      <c r="AP17" s="2">
        <f t="shared" ca="1" si="9"/>
        <v>60.32769415056503</v>
      </c>
      <c r="AQ17" s="2">
        <f t="shared" ca="1" si="10"/>
        <v>65.727858976363308</v>
      </c>
      <c r="AR17" s="2">
        <f t="shared" ca="1" si="11"/>
        <v>64.348476756930069</v>
      </c>
      <c r="AS17" s="2">
        <f t="shared" ca="1" si="12"/>
        <v>63.240449278456651</v>
      </c>
      <c r="AT17" s="61">
        <f t="shared" ca="1" si="13"/>
        <v>69.474573764138256</v>
      </c>
      <c r="AV17" s="50">
        <v>1.25</v>
      </c>
      <c r="AW17" s="25">
        <v>11</v>
      </c>
      <c r="AX17" s="79">
        <f t="shared" ca="1" si="14"/>
        <v>26.452637818254324</v>
      </c>
      <c r="AY17">
        <f t="shared" ca="1" si="1"/>
        <v>14.583895304316513</v>
      </c>
      <c r="AZ17">
        <f t="shared" ca="1" si="1"/>
        <v>34.477272632814021</v>
      </c>
      <c r="BA17">
        <f t="shared" ca="1" si="1"/>
        <v>10.266183647184286</v>
      </c>
      <c r="BB17">
        <f t="shared" ca="1" si="1"/>
        <v>23.307910085938275</v>
      </c>
      <c r="BC17">
        <f t="shared" ca="1" si="1"/>
        <v>19.541672018239385</v>
      </c>
      <c r="BD17">
        <f t="shared" ca="1" si="1"/>
        <v>17.478956895065732</v>
      </c>
      <c r="BE17">
        <f t="shared" ca="1" si="1"/>
        <v>13.698294033956969</v>
      </c>
      <c r="BF17">
        <f t="shared" ca="1" si="1"/>
        <v>7.2896274990428775</v>
      </c>
      <c r="BG17">
        <f t="shared" ca="1" si="1"/>
        <v>18.099174385397369</v>
      </c>
      <c r="BH17">
        <f t="shared" ca="1" si="1"/>
        <v>13.872365644078434</v>
      </c>
      <c r="BI17" s="80">
        <f t="shared" ca="1" si="1"/>
        <v>29.64766291247772</v>
      </c>
    </row>
    <row r="18" spans="2:61" ht="14.65" thickBot="1" x14ac:dyDescent="0.5">
      <c r="B18" s="19" t="s">
        <v>34</v>
      </c>
      <c r="C18" s="20">
        <v>1200</v>
      </c>
      <c r="D18" s="19">
        <v>55</v>
      </c>
      <c r="E18" s="21">
        <v>422.85</v>
      </c>
      <c r="F18" s="15">
        <v>1024</v>
      </c>
      <c r="G18" s="22">
        <v>4391</v>
      </c>
      <c r="I18" s="73">
        <v>12</v>
      </c>
      <c r="J18" s="79">
        <v>518</v>
      </c>
      <c r="K18">
        <v>389</v>
      </c>
      <c r="L18">
        <v>363</v>
      </c>
      <c r="M18">
        <v>357</v>
      </c>
      <c r="N18">
        <v>358</v>
      </c>
      <c r="O18">
        <v>352</v>
      </c>
      <c r="P18">
        <v>362</v>
      </c>
      <c r="Q18">
        <v>367</v>
      </c>
      <c r="R18">
        <v>400</v>
      </c>
      <c r="S18">
        <v>430</v>
      </c>
      <c r="T18">
        <v>415</v>
      </c>
      <c r="U18" s="80">
        <v>495</v>
      </c>
      <c r="AH18" s="26">
        <v>12</v>
      </c>
      <c r="AI18" s="60">
        <f t="shared" ca="1" si="2"/>
        <v>80.381516076449827</v>
      </c>
      <c r="AJ18" s="2">
        <f t="shared" ca="1" si="3"/>
        <v>58.91901887678646</v>
      </c>
      <c r="AK18" s="2">
        <f t="shared" ca="1" si="4"/>
        <v>53.615656511200179</v>
      </c>
      <c r="AL18" s="2">
        <f t="shared" ca="1" si="5"/>
        <v>56.214959801841935</v>
      </c>
      <c r="AM18" s="2">
        <f t="shared" ca="1" si="6"/>
        <v>55.917592578459242</v>
      </c>
      <c r="AN18" s="2">
        <f t="shared" ca="1" si="7"/>
        <v>52.309758820306584</v>
      </c>
      <c r="AO18" s="2">
        <f t="shared" ca="1" si="8"/>
        <v>56.64270486039927</v>
      </c>
      <c r="AP18" s="2">
        <f t="shared" ca="1" si="9"/>
        <v>56.567124254128721</v>
      </c>
      <c r="AQ18" s="2">
        <f t="shared" ca="1" si="10"/>
        <v>61.285503920241815</v>
      </c>
      <c r="AR18" s="2">
        <f t="shared" ca="1" si="11"/>
        <v>60.574020333592955</v>
      </c>
      <c r="AS18" s="2">
        <f t="shared" ca="1" si="12"/>
        <v>66.352109399159872</v>
      </c>
      <c r="AT18" s="61">
        <f t="shared" ca="1" si="13"/>
        <v>74.483140338549234</v>
      </c>
      <c r="AV18" s="50">
        <v>1.25</v>
      </c>
      <c r="AW18" s="25">
        <v>12</v>
      </c>
      <c r="AX18" s="79">
        <f t="shared" ca="1" si="14"/>
        <v>18.835994900945021</v>
      </c>
      <c r="AY18">
        <f t="shared" ca="1" si="1"/>
        <v>20.274403958503694</v>
      </c>
      <c r="AZ18">
        <f t="shared" ca="1" si="1"/>
        <v>25.001285951832511</v>
      </c>
      <c r="BA18">
        <f t="shared" ca="1" si="1"/>
        <v>10.434786974204366</v>
      </c>
      <c r="BB18">
        <f t="shared" ca="1" si="1"/>
        <v>12.337142596081808</v>
      </c>
      <c r="BC18">
        <f t="shared" ca="1" si="1"/>
        <v>23.323609166611263</v>
      </c>
      <c r="BD18">
        <f t="shared" ca="1" si="1"/>
        <v>12.053942727771297</v>
      </c>
      <c r="BE18">
        <f t="shared" ca="1" si="1"/>
        <v>15.653059935958392</v>
      </c>
      <c r="BF18">
        <f t="shared" ca="1" si="1"/>
        <v>18.039381736959442</v>
      </c>
      <c r="BG18">
        <f t="shared" ca="1" si="1"/>
        <v>37.156476834630425</v>
      </c>
      <c r="BH18">
        <f t="shared" ca="1" si="1"/>
        <v>8.6836233993652385</v>
      </c>
      <c r="BI18" s="80">
        <f t="shared" ca="1" si="1"/>
        <v>25.047556210710272</v>
      </c>
    </row>
    <row r="19" spans="2:61" x14ac:dyDescent="0.45">
      <c r="I19" s="73">
        <v>13</v>
      </c>
      <c r="J19" s="79">
        <v>512</v>
      </c>
      <c r="K19">
        <v>393</v>
      </c>
      <c r="L19">
        <v>372</v>
      </c>
      <c r="M19">
        <v>361</v>
      </c>
      <c r="N19">
        <v>346</v>
      </c>
      <c r="O19">
        <v>334</v>
      </c>
      <c r="P19">
        <v>364</v>
      </c>
      <c r="Q19">
        <v>356</v>
      </c>
      <c r="R19">
        <v>397</v>
      </c>
      <c r="S19">
        <v>431</v>
      </c>
      <c r="T19">
        <v>406</v>
      </c>
      <c r="U19" s="80">
        <v>477</v>
      </c>
      <c r="AH19" s="26">
        <v>13</v>
      </c>
      <c r="AI19" s="60">
        <f t="shared" ca="1" si="2"/>
        <v>77.747023804763387</v>
      </c>
      <c r="AJ19" s="2">
        <f t="shared" ca="1" si="3"/>
        <v>59.988111423130974</v>
      </c>
      <c r="AK19" s="2">
        <f t="shared" ca="1" si="4"/>
        <v>53.581629228686815</v>
      </c>
      <c r="AL19" s="2">
        <f t="shared" ca="1" si="5"/>
        <v>54.444622439067473</v>
      </c>
      <c r="AM19" s="2">
        <f t="shared" ca="1" si="6"/>
        <v>52.950959784632019</v>
      </c>
      <c r="AN19" s="2">
        <f ca="1">(175*O19*(1-0.00485*((BC19-(O19*25/800))-25))*0.8)/1000</f>
        <v>52.987118427270758</v>
      </c>
      <c r="AO19" s="2">
        <f t="shared" ca="1" si="8"/>
        <v>59.735959755966768</v>
      </c>
      <c r="AP19" s="2">
        <f t="shared" ca="1" si="9"/>
        <v>57.359590770336602</v>
      </c>
      <c r="AQ19" s="2">
        <f t="shared" ca="1" si="10"/>
        <v>62.956675672005979</v>
      </c>
      <c r="AR19" s="2">
        <f t="shared" ca="1" si="11"/>
        <v>66.589667342488823</v>
      </c>
      <c r="AS19" s="2">
        <f t="shared" ca="1" si="12"/>
        <v>62.05802967599773</v>
      </c>
      <c r="AT19" s="61">
        <f t="shared" ca="1" si="13"/>
        <v>73.465648102285101</v>
      </c>
      <c r="AV19" s="50">
        <v>1.25</v>
      </c>
      <c r="AW19" s="25">
        <v>13</v>
      </c>
      <c r="AX19" s="79">
        <f t="shared" ca="1" si="14"/>
        <v>23.548371327424888</v>
      </c>
      <c r="AY19">
        <f t="shared" ca="1" si="1"/>
        <v>18.663422469126584</v>
      </c>
      <c r="AZ19">
        <f t="shared" ca="1" si="1"/>
        <v>30.68002546167353</v>
      </c>
      <c r="BA19">
        <f t="shared" ca="1" si="1"/>
        <v>20.351752739210479</v>
      </c>
      <c r="BB19">
        <f t="shared" ca="1" si="1"/>
        <v>16.611533836600849</v>
      </c>
      <c r="BC19">
        <f t="shared" ca="1" si="1"/>
        <v>7.9793745986491444</v>
      </c>
      <c r="BD19">
        <f t="shared" ca="1" si="1"/>
        <v>0.86722452229856728</v>
      </c>
      <c r="BE19">
        <f t="shared" ca="1" si="1"/>
        <v>5.0168321294674678</v>
      </c>
      <c r="BF19">
        <f t="shared" ca="1" si="1"/>
        <v>10.040937727893011</v>
      </c>
      <c r="BG19">
        <f t="shared" ca="1" si="1"/>
        <v>17.113244454145281</v>
      </c>
      <c r="BH19">
        <f t="shared" ca="1" si="1"/>
        <v>18.75923808194565</v>
      </c>
      <c r="BI19" s="80">
        <f t="shared" ca="1" si="1"/>
        <v>19.264079517803921</v>
      </c>
    </row>
    <row r="20" spans="2:61" x14ac:dyDescent="0.45">
      <c r="I20" s="73">
        <v>14</v>
      </c>
      <c r="J20" s="79">
        <v>505</v>
      </c>
      <c r="K20">
        <v>368</v>
      </c>
      <c r="L20">
        <v>359</v>
      </c>
      <c r="M20">
        <v>344</v>
      </c>
      <c r="N20">
        <v>325</v>
      </c>
      <c r="O20">
        <v>327</v>
      </c>
      <c r="P20">
        <v>337</v>
      </c>
      <c r="Q20">
        <v>345</v>
      </c>
      <c r="R20">
        <v>369</v>
      </c>
      <c r="S20">
        <v>405</v>
      </c>
      <c r="T20">
        <v>403</v>
      </c>
      <c r="U20" s="80">
        <v>459</v>
      </c>
      <c r="AH20" s="26">
        <v>14</v>
      </c>
      <c r="AI20" s="60">
        <f t="shared" ca="1" si="2"/>
        <v>74.654764117251247</v>
      </c>
      <c r="AJ20" s="2">
        <f t="shared" ca="1" si="3"/>
        <v>55.142444147128103</v>
      </c>
      <c r="AK20" s="2">
        <f t="shared" ca="1" si="4"/>
        <v>54.19916591244354</v>
      </c>
      <c r="AL20" s="2">
        <f t="shared" ca="1" si="5"/>
        <v>53.649750627619419</v>
      </c>
      <c r="AM20" s="2">
        <f t="shared" ca="1" si="6"/>
        <v>46.445924378102951</v>
      </c>
      <c r="AN20" s="2">
        <f t="shared" ca="1" si="7"/>
        <v>52.361482674369853</v>
      </c>
      <c r="AO20" s="2">
        <f t="shared" ca="1" si="8"/>
        <v>52.85292630763503</v>
      </c>
      <c r="AP20" s="2">
        <f t="shared" ca="1" si="9"/>
        <v>54.049852568026843</v>
      </c>
      <c r="AQ20" s="2">
        <f t="shared" ca="1" si="10"/>
        <v>55.470300781235828</v>
      </c>
      <c r="AR20" s="2">
        <f t="shared" ca="1" si="11"/>
        <v>64.299576794096282</v>
      </c>
      <c r="AS20" s="2">
        <f t="shared" ca="1" si="12"/>
        <v>60.094977935941628</v>
      </c>
      <c r="AT20" s="61">
        <f t="shared" ca="1" si="13"/>
        <v>70.35135930343985</v>
      </c>
      <c r="AV20" s="50">
        <v>1.2</v>
      </c>
      <c r="AW20" s="25">
        <v>14</v>
      </c>
      <c r="AX20" s="79">
        <f t="shared" ca="1" si="14"/>
        <v>29.247794810361082</v>
      </c>
      <c r="AY20">
        <f t="shared" ca="1" si="1"/>
        <v>22.002800845520511</v>
      </c>
      <c r="AZ20">
        <f t="shared" ca="1" si="1"/>
        <v>20.058798603166466</v>
      </c>
      <c r="BA20">
        <f t="shared" ca="1" si="1"/>
        <v>12.246940492090722</v>
      </c>
      <c r="BB20">
        <f t="shared" ca="1" si="1"/>
        <v>30.869745511032306</v>
      </c>
      <c r="BC20">
        <f t="shared" ca="1" si="1"/>
        <v>5.5768378771630731</v>
      </c>
      <c r="BD20">
        <f t="shared" ca="1" si="1"/>
        <v>10.739483841724709</v>
      </c>
      <c r="BE20">
        <f t="shared" ca="1" si="1"/>
        <v>11.235978530759867</v>
      </c>
      <c r="BF20">
        <f t="shared" ca="1" si="1"/>
        <v>21.323564613648241</v>
      </c>
      <c r="BG20">
        <f t="shared" ca="1" si="1"/>
        <v>10.020922833701412</v>
      </c>
      <c r="BH20">
        <f t="shared" ca="1" si="1"/>
        <v>24.163629307470757</v>
      </c>
      <c r="BI20" s="80">
        <f t="shared" ca="1" si="1"/>
        <v>19.798926286285873</v>
      </c>
    </row>
    <row r="21" spans="2:61" x14ac:dyDescent="0.45">
      <c r="I21" s="73">
        <v>15</v>
      </c>
      <c r="J21" s="79">
        <v>502</v>
      </c>
      <c r="K21">
        <v>373</v>
      </c>
      <c r="L21">
        <v>351</v>
      </c>
      <c r="M21">
        <v>322</v>
      </c>
      <c r="N21">
        <v>294</v>
      </c>
      <c r="O21">
        <v>285</v>
      </c>
      <c r="P21">
        <v>314</v>
      </c>
      <c r="Q21">
        <v>338</v>
      </c>
      <c r="R21">
        <v>357</v>
      </c>
      <c r="S21">
        <v>400</v>
      </c>
      <c r="T21">
        <v>400</v>
      </c>
      <c r="U21" s="80">
        <v>459</v>
      </c>
      <c r="AH21" s="26">
        <v>15</v>
      </c>
      <c r="AI21" s="60">
        <f t="shared" ca="1" si="2"/>
        <v>74.62351436297979</v>
      </c>
      <c r="AJ21" s="2">
        <f t="shared" ca="1" si="3"/>
        <v>55.349950992309815</v>
      </c>
      <c r="AK21" s="2">
        <f t="shared" ca="1" si="4"/>
        <v>50.450437194337667</v>
      </c>
      <c r="AL21" s="2">
        <f t="shared" ca="1" si="5"/>
        <v>48.745519466038253</v>
      </c>
      <c r="AM21" s="2">
        <f t="shared" ca="1" si="6"/>
        <v>44.938138968945822</v>
      </c>
      <c r="AN21" s="2">
        <f t="shared" ca="1" si="7"/>
        <v>44.540427910636232</v>
      </c>
      <c r="AO21" s="2">
        <f t="shared" ca="1" si="8"/>
        <v>50.593244394228414</v>
      </c>
      <c r="AP21" s="2">
        <f t="shared" ca="1" si="9"/>
        <v>52.971102782744055</v>
      </c>
      <c r="AQ21" s="2">
        <f t="shared" ca="1" si="10"/>
        <v>53.113996901454868</v>
      </c>
      <c r="AR21" s="2">
        <f t="shared" ca="1" si="11"/>
        <v>63.935922729138575</v>
      </c>
      <c r="AS21" s="2">
        <f t="shared" ca="1" si="12"/>
        <v>62.659977381630306</v>
      </c>
      <c r="AT21" s="61">
        <f t="shared" ca="1" si="13"/>
        <v>73.735897938447621</v>
      </c>
      <c r="AV21" s="50">
        <v>1.2</v>
      </c>
      <c r="AW21" s="25">
        <v>15</v>
      </c>
      <c r="AX21" s="79">
        <f t="shared" ca="1" si="14"/>
        <v>27.94461480153084</v>
      </c>
      <c r="AY21">
        <f t="shared" ca="1" si="1"/>
        <v>24.297944368749885</v>
      </c>
      <c r="AZ21">
        <f t="shared" ca="1" si="1"/>
        <v>30.470312150062846</v>
      </c>
      <c r="BA21">
        <f t="shared" ca="1" si="1"/>
        <v>18.297255778783889</v>
      </c>
      <c r="BB21">
        <f t="shared" ca="1" si="1"/>
        <v>15.261413373278941</v>
      </c>
      <c r="BC21">
        <f t="shared" ca="1" si="1"/>
        <v>9.9265693001254292</v>
      </c>
      <c r="BD21">
        <f t="shared" ca="1" si="1"/>
        <v>3.7005969849422247</v>
      </c>
      <c r="BE21">
        <f t="shared" ca="1" si="1"/>
        <v>10.939173045358848</v>
      </c>
      <c r="BF21">
        <f t="shared" ca="1" si="1"/>
        <v>23.227379889255218</v>
      </c>
      <c r="BG21">
        <f t="shared" ca="1" si="1"/>
        <v>8.2808441489743174</v>
      </c>
      <c r="BH21">
        <f t="shared" ca="1" si="1"/>
        <v>12.978728344512874</v>
      </c>
      <c r="BI21" s="80">
        <f t="shared" ca="1" si="1"/>
        <v>8.939246586202243</v>
      </c>
    </row>
    <row r="22" spans="2:61" x14ac:dyDescent="0.45">
      <c r="I22" s="73">
        <v>16</v>
      </c>
      <c r="J22" s="79">
        <v>462</v>
      </c>
      <c r="K22">
        <v>376</v>
      </c>
      <c r="L22">
        <v>338</v>
      </c>
      <c r="M22">
        <v>269</v>
      </c>
      <c r="N22">
        <v>107</v>
      </c>
      <c r="O22">
        <v>54</v>
      </c>
      <c r="P22">
        <v>119</v>
      </c>
      <c r="Q22">
        <v>250</v>
      </c>
      <c r="R22">
        <v>318</v>
      </c>
      <c r="S22">
        <v>370</v>
      </c>
      <c r="T22">
        <v>380</v>
      </c>
      <c r="U22" s="80">
        <v>432</v>
      </c>
      <c r="AH22" s="26">
        <v>16</v>
      </c>
      <c r="AI22" s="60">
        <f t="shared" ca="1" si="2"/>
        <v>73.274712163275737</v>
      </c>
      <c r="AJ22" s="2">
        <f t="shared" ca="1" si="3"/>
        <v>60.912020884869882</v>
      </c>
      <c r="AK22" s="2">
        <f t="shared" ca="1" si="4"/>
        <v>50.875209085786921</v>
      </c>
      <c r="AL22" s="2">
        <f t="shared" ca="1" si="5"/>
        <v>40.496701544785935</v>
      </c>
      <c r="AM22" s="2">
        <f t="shared" ca="1" si="6"/>
        <v>15.882125311772732</v>
      </c>
      <c r="AN22" s="2">
        <f t="shared" ca="1" si="7"/>
        <v>7.9294003223517988</v>
      </c>
      <c r="AO22" s="2">
        <f t="shared" ca="1" si="8"/>
        <v>18.209390761289146</v>
      </c>
      <c r="AP22" s="2">
        <f t="shared" ca="1" si="9"/>
        <v>40.660549967599501</v>
      </c>
      <c r="AQ22" s="2">
        <f t="shared" ca="1" si="10"/>
        <v>49.855721666368034</v>
      </c>
      <c r="AR22" s="2">
        <f t="shared" ca="1" si="11"/>
        <v>55.763612277502951</v>
      </c>
      <c r="AS22" s="2">
        <f t="shared" ca="1" si="12"/>
        <v>58.25748896589436</v>
      </c>
      <c r="AT22" s="61">
        <f t="shared" ca="1" si="13"/>
        <v>69.387542417931911</v>
      </c>
      <c r="AV22" s="50">
        <v>1.1000000000000001</v>
      </c>
      <c r="AW22" s="25">
        <v>16</v>
      </c>
      <c r="AX22" s="79">
        <f t="shared" ca="1" si="14"/>
        <v>12.039454225797641</v>
      </c>
      <c r="AY22">
        <f t="shared" ca="1" si="14"/>
        <v>4.3493290944526226</v>
      </c>
      <c r="AZ22">
        <f t="shared" ca="1" si="14"/>
        <v>20.071527869966655</v>
      </c>
      <c r="BA22">
        <f t="shared" ca="1" si="14"/>
        <v>17.87552996678944</v>
      </c>
      <c r="BB22">
        <f t="shared" ca="1" si="14"/>
        <v>15.926846200119329</v>
      </c>
      <c r="BC22">
        <f ca="1">BC$2*$AV22+NORMINV(RAND(),0,7.5)</f>
        <v>16.612762576997806</v>
      </c>
      <c r="BD22">
        <f t="shared" ca="1" si="14"/>
        <v>9.5433590854179737</v>
      </c>
      <c r="BE22">
        <f t="shared" ca="1" si="14"/>
        <v>-0.53389156170542584</v>
      </c>
      <c r="BF22">
        <f t="shared" ca="1" si="14"/>
        <v>10.226161338964873</v>
      </c>
      <c r="BG22">
        <f t="shared" ca="1" si="14"/>
        <v>20.78567287942143</v>
      </c>
      <c r="BH22">
        <f t="shared" ca="1" si="14"/>
        <v>17.273849058621973</v>
      </c>
      <c r="BI22" s="80">
        <f t="shared" ca="1" si="14"/>
        <v>8.1328259902501259</v>
      </c>
    </row>
    <row r="23" spans="2:61" x14ac:dyDescent="0.45">
      <c r="I23" s="73">
        <v>17</v>
      </c>
      <c r="J23" s="79">
        <v>398</v>
      </c>
      <c r="K23">
        <v>330</v>
      </c>
      <c r="L23">
        <v>214</v>
      </c>
      <c r="M23">
        <v>0</v>
      </c>
      <c r="N23">
        <v>0</v>
      </c>
      <c r="O23">
        <v>0</v>
      </c>
      <c r="P23">
        <v>0</v>
      </c>
      <c r="Q23">
        <v>0</v>
      </c>
      <c r="R23">
        <v>59</v>
      </c>
      <c r="S23">
        <v>211</v>
      </c>
      <c r="T23">
        <v>313</v>
      </c>
      <c r="U23" s="80">
        <v>373</v>
      </c>
      <c r="AH23" s="26">
        <v>17</v>
      </c>
      <c r="AI23" s="60">
        <f t="shared" ca="1" si="2"/>
        <v>59.966347146945772</v>
      </c>
      <c r="AJ23" s="2">
        <f t="shared" ca="1" si="3"/>
        <v>48.320310531165987</v>
      </c>
      <c r="AK23" s="2">
        <f t="shared" ca="1" si="4"/>
        <v>32.452142373414873</v>
      </c>
      <c r="AL23" s="23">
        <f t="shared" ca="1" si="5"/>
        <v>0</v>
      </c>
      <c r="AM23" s="23">
        <f t="shared" ca="1" si="6"/>
        <v>0</v>
      </c>
      <c r="AN23" s="23">
        <f t="shared" ca="1" si="7"/>
        <v>0</v>
      </c>
      <c r="AO23" s="23">
        <f t="shared" ca="1" si="8"/>
        <v>0</v>
      </c>
      <c r="AP23" s="23">
        <f t="shared" ca="1" si="9"/>
        <v>0</v>
      </c>
      <c r="AQ23" s="2">
        <f t="shared" ca="1" si="10"/>
        <v>8.6583994089754661</v>
      </c>
      <c r="AR23" s="2">
        <f t="shared" ca="1" si="11"/>
        <v>34.230306984797792</v>
      </c>
      <c r="AS23" s="2">
        <f t="shared" ca="1" si="12"/>
        <v>50.875654772789332</v>
      </c>
      <c r="AT23" s="61">
        <f t="shared" ca="1" si="13"/>
        <v>57.444068401837548</v>
      </c>
      <c r="AV23" s="50">
        <v>1</v>
      </c>
      <c r="AW23" s="25">
        <v>17</v>
      </c>
      <c r="AX23" s="79">
        <f t="shared" ca="1" si="14"/>
        <v>21.724371963107991</v>
      </c>
      <c r="AY23">
        <f t="shared" ca="1" si="14"/>
        <v>25.849785084277297</v>
      </c>
      <c r="AZ23">
        <f t="shared" ca="1" si="14"/>
        <v>14.536505729874417</v>
      </c>
      <c r="BA23">
        <f t="shared" ca="1" si="14"/>
        <v>21.958141891505523</v>
      </c>
      <c r="BB23">
        <f t="shared" ca="1" si="14"/>
        <v>9.6395918995176189</v>
      </c>
      <c r="BC23">
        <f t="shared" ca="1" si="14"/>
        <v>-3.6672136955040724</v>
      </c>
      <c r="BD23">
        <f t="shared" ca="1" si="14"/>
        <v>25.641196477626949</v>
      </c>
      <c r="BE23">
        <f t="shared" ca="1" si="14"/>
        <v>-2.8897346953773084</v>
      </c>
      <c r="BF23">
        <f t="shared" ca="1" si="14"/>
        <v>16.898930625159977</v>
      </c>
      <c r="BG23">
        <f t="shared" ca="1" si="14"/>
        <v>-1.1440159144531794</v>
      </c>
      <c r="BH23">
        <f t="shared" ca="1" si="14"/>
        <v>1.5823869247703151</v>
      </c>
      <c r="BI23" s="80">
        <f t="shared" ca="1" si="14"/>
        <v>16.029526416439786</v>
      </c>
    </row>
    <row r="24" spans="2:61" x14ac:dyDescent="0.45">
      <c r="I24" s="73">
        <v>18</v>
      </c>
      <c r="J24" s="79">
        <v>283</v>
      </c>
      <c r="K24">
        <v>121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60</v>
      </c>
      <c r="U24" s="80">
        <v>215</v>
      </c>
      <c r="AH24" s="26">
        <v>18</v>
      </c>
      <c r="AI24" s="60">
        <f t="shared" ca="1" si="2"/>
        <v>45.232337233428183</v>
      </c>
      <c r="AJ24" s="2">
        <f t="shared" ca="1" si="3"/>
        <v>17.237568495106867</v>
      </c>
      <c r="AK24" s="23">
        <f t="shared" ca="1" si="4"/>
        <v>0</v>
      </c>
      <c r="AL24" s="23">
        <f t="shared" ca="1" si="5"/>
        <v>0</v>
      </c>
      <c r="AM24" s="23">
        <f t="shared" ca="1" si="6"/>
        <v>0</v>
      </c>
      <c r="AN24" s="23">
        <f t="shared" ca="1" si="7"/>
        <v>0</v>
      </c>
      <c r="AO24" s="23">
        <f t="shared" ca="1" si="8"/>
        <v>0</v>
      </c>
      <c r="AP24" s="23">
        <f t="shared" ca="1" si="9"/>
        <v>0</v>
      </c>
      <c r="AQ24" s="23">
        <f t="shared" ca="1" si="10"/>
        <v>0</v>
      </c>
      <c r="AR24" s="23">
        <f t="shared" ca="1" si="11"/>
        <v>0</v>
      </c>
      <c r="AS24" s="2">
        <f t="shared" ca="1" si="12"/>
        <v>8.3899385426029376</v>
      </c>
      <c r="AT24" s="61">
        <f t="shared" ca="1" si="13"/>
        <v>32.56075949280379</v>
      </c>
      <c r="AV24" s="50">
        <v>1</v>
      </c>
      <c r="AW24" s="25">
        <v>18</v>
      </c>
      <c r="AX24" s="79">
        <f t="shared" ca="1" si="14"/>
        <v>4.6367097494331162</v>
      </c>
      <c r="AY24">
        <f t="shared" ca="1" si="14"/>
        <v>25.159388790554036</v>
      </c>
      <c r="AZ24">
        <f t="shared" ca="1" si="14"/>
        <v>20.919156456033239</v>
      </c>
      <c r="BA24">
        <f t="shared" ca="1" si="14"/>
        <v>10.475557067650648</v>
      </c>
      <c r="BB24">
        <f t="shared" ca="1" si="14"/>
        <v>14.325593492364947</v>
      </c>
      <c r="BC24">
        <f t="shared" ca="1" si="14"/>
        <v>7.3287345425916426</v>
      </c>
      <c r="BD24">
        <f t="shared" ca="1" si="14"/>
        <v>32.652373523638609</v>
      </c>
      <c r="BE24">
        <f t="shared" ca="1" si="14"/>
        <v>12.702970835602295</v>
      </c>
      <c r="BF24">
        <f t="shared" ca="1" si="14"/>
        <v>5.8993056087763014</v>
      </c>
      <c r="BG24">
        <f t="shared" ca="1" si="14"/>
        <v>5.8189696569713814</v>
      </c>
      <c r="BH24">
        <f t="shared" ca="1" si="14"/>
        <v>27.121967535519435</v>
      </c>
      <c r="BI24" s="80">
        <f t="shared" ca="1" si="14"/>
        <v>14.862501119609657</v>
      </c>
    </row>
    <row r="25" spans="2:61" x14ac:dyDescent="0.45">
      <c r="I25" s="73">
        <v>19</v>
      </c>
      <c r="J25" s="79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80">
        <v>0</v>
      </c>
      <c r="AH25" s="26">
        <v>19</v>
      </c>
      <c r="AI25" s="88">
        <f t="shared" ca="1" si="2"/>
        <v>0</v>
      </c>
      <c r="AJ25" s="23">
        <f t="shared" ca="1" si="3"/>
        <v>0</v>
      </c>
      <c r="AK25" s="23">
        <f t="shared" ca="1" si="4"/>
        <v>0</v>
      </c>
      <c r="AL25" s="23">
        <f t="shared" ca="1" si="5"/>
        <v>0</v>
      </c>
      <c r="AM25" s="23">
        <f t="shared" ca="1" si="6"/>
        <v>0</v>
      </c>
      <c r="AN25" s="23">
        <f t="shared" ca="1" si="7"/>
        <v>0</v>
      </c>
      <c r="AO25" s="23">
        <f t="shared" ca="1" si="8"/>
        <v>0</v>
      </c>
      <c r="AP25" s="23">
        <f t="shared" ca="1" si="9"/>
        <v>0</v>
      </c>
      <c r="AQ25" s="23">
        <f t="shared" ca="1" si="10"/>
        <v>0</v>
      </c>
      <c r="AR25" s="23">
        <f t="shared" ca="1" si="11"/>
        <v>0</v>
      </c>
      <c r="AS25" s="23">
        <f t="shared" ca="1" si="12"/>
        <v>0</v>
      </c>
      <c r="AT25" s="89">
        <f t="shared" ca="1" si="13"/>
        <v>0</v>
      </c>
      <c r="AV25" s="50">
        <v>1</v>
      </c>
      <c r="AW25" s="25">
        <v>19</v>
      </c>
      <c r="AX25" s="79">
        <f t="shared" ca="1" si="14"/>
        <v>32.359791359180015</v>
      </c>
      <c r="AY25">
        <f t="shared" ca="1" si="14"/>
        <v>18.213656363274215</v>
      </c>
      <c r="AZ25">
        <f t="shared" ca="1" si="14"/>
        <v>17.508957542899243</v>
      </c>
      <c r="BA25">
        <f t="shared" ca="1" si="14"/>
        <v>16.295725449194162</v>
      </c>
      <c r="BB25">
        <f t="shared" ca="1" si="14"/>
        <v>18.731189979475452</v>
      </c>
      <c r="BC25">
        <f t="shared" ca="1" si="14"/>
        <v>16.470495274307055</v>
      </c>
      <c r="BD25">
        <f t="shared" ca="1" si="14"/>
        <v>31.754776213309285</v>
      </c>
      <c r="BE25">
        <f t="shared" ca="1" si="14"/>
        <v>11.793387906795459</v>
      </c>
      <c r="BF25">
        <f t="shared" ca="1" si="14"/>
        <v>8.8355716506170996</v>
      </c>
      <c r="BG25">
        <f t="shared" ca="1" si="14"/>
        <v>21.459612280593717</v>
      </c>
      <c r="BH25">
        <f t="shared" ca="1" si="14"/>
        <v>20.786659584692508</v>
      </c>
      <c r="BI25" s="80">
        <f t="shared" ca="1" si="14"/>
        <v>9.8269526928106785</v>
      </c>
    </row>
    <row r="26" spans="2:61" x14ac:dyDescent="0.45">
      <c r="I26" s="73">
        <v>20</v>
      </c>
      <c r="J26" s="79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80">
        <v>0</v>
      </c>
      <c r="AH26" s="26">
        <v>20</v>
      </c>
      <c r="AI26" s="88">
        <f t="shared" ca="1" si="2"/>
        <v>0</v>
      </c>
      <c r="AJ26" s="23">
        <f t="shared" ca="1" si="3"/>
        <v>0</v>
      </c>
      <c r="AK26" s="23">
        <f t="shared" ca="1" si="4"/>
        <v>0</v>
      </c>
      <c r="AL26" s="23">
        <f t="shared" ca="1" si="5"/>
        <v>0</v>
      </c>
      <c r="AM26" s="23">
        <f t="shared" ca="1" si="6"/>
        <v>0</v>
      </c>
      <c r="AN26" s="23">
        <f t="shared" ca="1" si="7"/>
        <v>0</v>
      </c>
      <c r="AO26" s="23">
        <f t="shared" ca="1" si="8"/>
        <v>0</v>
      </c>
      <c r="AP26" s="23">
        <f t="shared" ca="1" si="9"/>
        <v>0</v>
      </c>
      <c r="AQ26" s="23">
        <f t="shared" ca="1" si="10"/>
        <v>0</v>
      </c>
      <c r="AR26" s="23">
        <f t="shared" ca="1" si="11"/>
        <v>0</v>
      </c>
      <c r="AS26" s="23">
        <f t="shared" ca="1" si="12"/>
        <v>0</v>
      </c>
      <c r="AT26" s="89">
        <f t="shared" ca="1" si="13"/>
        <v>0</v>
      </c>
      <c r="AV26" s="50">
        <v>0.9</v>
      </c>
      <c r="AW26" s="25">
        <v>20</v>
      </c>
      <c r="AX26" s="79">
        <f t="shared" ca="1" si="14"/>
        <v>18.830883800189355</v>
      </c>
      <c r="AY26">
        <f t="shared" ca="1" si="14"/>
        <v>9.3593623776989361</v>
      </c>
      <c r="AZ26">
        <f t="shared" ca="1" si="14"/>
        <v>12.720629855086294</v>
      </c>
      <c r="BA26">
        <f t="shared" ca="1" si="14"/>
        <v>24.872366293702171</v>
      </c>
      <c r="BB26">
        <f t="shared" ca="1" si="14"/>
        <v>5.1895422308592494</v>
      </c>
      <c r="BC26">
        <f t="shared" ca="1" si="14"/>
        <v>24.810967394369008</v>
      </c>
      <c r="BD26">
        <f t="shared" ca="1" si="14"/>
        <v>4.8815266301438403</v>
      </c>
      <c r="BE26">
        <f t="shared" ca="1" si="14"/>
        <v>9.6092912819504868</v>
      </c>
      <c r="BF26">
        <f t="shared" ca="1" si="14"/>
        <v>9.4517684780273683</v>
      </c>
      <c r="BG26">
        <f t="shared" ca="1" si="14"/>
        <v>12.728823687164358</v>
      </c>
      <c r="BH26">
        <f t="shared" ca="1" si="14"/>
        <v>15.427592601161496</v>
      </c>
      <c r="BI26" s="80">
        <f t="shared" ca="1" si="14"/>
        <v>9.834089828329283</v>
      </c>
    </row>
    <row r="27" spans="2:61" x14ac:dyDescent="0.45">
      <c r="I27" s="73">
        <v>21</v>
      </c>
      <c r="J27" s="79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80">
        <v>0</v>
      </c>
      <c r="AH27" s="26">
        <v>21</v>
      </c>
      <c r="AI27" s="88">
        <f t="shared" ca="1" si="2"/>
        <v>0</v>
      </c>
      <c r="AJ27" s="23">
        <f t="shared" ca="1" si="3"/>
        <v>0</v>
      </c>
      <c r="AK27" s="23">
        <f t="shared" ca="1" si="4"/>
        <v>0</v>
      </c>
      <c r="AL27" s="23">
        <f t="shared" ca="1" si="5"/>
        <v>0</v>
      </c>
      <c r="AM27" s="23">
        <f t="shared" ca="1" si="6"/>
        <v>0</v>
      </c>
      <c r="AN27" s="23">
        <f t="shared" ca="1" si="7"/>
        <v>0</v>
      </c>
      <c r="AO27" s="23">
        <f t="shared" ca="1" si="8"/>
        <v>0</v>
      </c>
      <c r="AP27" s="23">
        <f t="shared" ca="1" si="9"/>
        <v>0</v>
      </c>
      <c r="AQ27" s="23">
        <f t="shared" ca="1" si="10"/>
        <v>0</v>
      </c>
      <c r="AR27" s="23">
        <f t="shared" ca="1" si="11"/>
        <v>0</v>
      </c>
      <c r="AS27" s="23">
        <f t="shared" ca="1" si="12"/>
        <v>0</v>
      </c>
      <c r="AT27" s="89">
        <f t="shared" ca="1" si="13"/>
        <v>0</v>
      </c>
      <c r="AV27" s="50">
        <v>0.8</v>
      </c>
      <c r="AW27" s="25">
        <v>21</v>
      </c>
      <c r="AX27" s="79">
        <f t="shared" ca="1" si="14"/>
        <v>23.414751610014036</v>
      </c>
      <c r="AY27">
        <f t="shared" ca="1" si="14"/>
        <v>17.050449545273441</v>
      </c>
      <c r="AZ27">
        <f t="shared" ca="1" si="14"/>
        <v>18.355063184326731</v>
      </c>
      <c r="BA27">
        <f t="shared" ca="1" si="14"/>
        <v>20.779285465160498</v>
      </c>
      <c r="BB27">
        <f t="shared" ca="1" si="14"/>
        <v>14.659738628564199</v>
      </c>
      <c r="BC27">
        <f t="shared" ca="1" si="14"/>
        <v>7.4516002052959607E-2</v>
      </c>
      <c r="BD27">
        <f t="shared" ca="1" si="14"/>
        <v>4.2490241180183199</v>
      </c>
      <c r="BE27">
        <f t="shared" ca="1" si="14"/>
        <v>2.5264133269305136</v>
      </c>
      <c r="BF27">
        <f t="shared" ca="1" si="14"/>
        <v>2.9230476378958858</v>
      </c>
      <c r="BG27">
        <f t="shared" ca="1" si="14"/>
        <v>15.396691709659297</v>
      </c>
      <c r="BH27">
        <f t="shared" ca="1" si="14"/>
        <v>13.174112206899942</v>
      </c>
      <c r="BI27" s="80">
        <f t="shared" ca="1" si="14"/>
        <v>10.359442180628736</v>
      </c>
    </row>
    <row r="28" spans="2:61" x14ac:dyDescent="0.45">
      <c r="I28" s="73">
        <v>22</v>
      </c>
      <c r="J28" s="79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80">
        <v>0</v>
      </c>
      <c r="W28" s="1"/>
      <c r="AH28" s="26">
        <v>22</v>
      </c>
      <c r="AI28" s="88">
        <f t="shared" ca="1" si="2"/>
        <v>0</v>
      </c>
      <c r="AJ28" s="23">
        <f t="shared" ca="1" si="3"/>
        <v>0</v>
      </c>
      <c r="AK28" s="23">
        <f t="shared" ca="1" si="4"/>
        <v>0</v>
      </c>
      <c r="AL28" s="23">
        <f t="shared" ca="1" si="5"/>
        <v>0</v>
      </c>
      <c r="AM28" s="23">
        <f t="shared" ca="1" si="6"/>
        <v>0</v>
      </c>
      <c r="AN28" s="23">
        <f t="shared" ca="1" si="7"/>
        <v>0</v>
      </c>
      <c r="AO28" s="23">
        <f t="shared" ca="1" si="8"/>
        <v>0</v>
      </c>
      <c r="AP28" s="23">
        <f t="shared" ca="1" si="9"/>
        <v>0</v>
      </c>
      <c r="AQ28" s="23">
        <f t="shared" ca="1" si="10"/>
        <v>0</v>
      </c>
      <c r="AR28" s="23">
        <f t="shared" ca="1" si="11"/>
        <v>0</v>
      </c>
      <c r="AS28" s="23">
        <f t="shared" ca="1" si="12"/>
        <v>0</v>
      </c>
      <c r="AT28" s="89">
        <f t="shared" ca="1" si="13"/>
        <v>0</v>
      </c>
      <c r="AV28" s="50">
        <v>0.8</v>
      </c>
      <c r="AW28" s="25">
        <v>22</v>
      </c>
      <c r="AX28" s="79">
        <f t="shared" ca="1" si="14"/>
        <v>22.085168921105094</v>
      </c>
      <c r="AY28">
        <f t="shared" ca="1" si="14"/>
        <v>20.3996315574874</v>
      </c>
      <c r="AZ28">
        <f t="shared" ca="1" si="14"/>
        <v>9.9542730807726461</v>
      </c>
      <c r="BA28">
        <f t="shared" ca="1" si="14"/>
        <v>18.992110155424061</v>
      </c>
      <c r="BB28">
        <f t="shared" ca="1" si="14"/>
        <v>7.158761411455183</v>
      </c>
      <c r="BC28">
        <f t="shared" ca="1" si="14"/>
        <v>11.341435812324594</v>
      </c>
      <c r="BD28">
        <f t="shared" ca="1" si="14"/>
        <v>2.4713430419873381</v>
      </c>
      <c r="BE28">
        <f t="shared" ca="1" si="14"/>
        <v>16.953797107226166</v>
      </c>
      <c r="BF28">
        <f t="shared" ca="1" si="14"/>
        <v>11.42127483795843</v>
      </c>
      <c r="BG28">
        <f t="shared" ca="1" si="14"/>
        <v>-0.92268459449503482</v>
      </c>
      <c r="BH28">
        <f t="shared" ca="1" si="14"/>
        <v>-1.4921449457057836</v>
      </c>
      <c r="BI28" s="80">
        <f t="shared" ca="1" si="14"/>
        <v>18.567881601018033</v>
      </c>
    </row>
    <row r="29" spans="2:61" ht="14.65" thickBot="1" x14ac:dyDescent="0.5">
      <c r="I29" s="74">
        <v>23</v>
      </c>
      <c r="J29" s="7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80">
        <v>0</v>
      </c>
      <c r="AH29" s="36">
        <v>23</v>
      </c>
      <c r="AI29" s="90">
        <f t="shared" ca="1" si="2"/>
        <v>0</v>
      </c>
      <c r="AJ29" s="91">
        <f t="shared" ca="1" si="3"/>
        <v>0</v>
      </c>
      <c r="AK29" s="91">
        <f t="shared" ca="1" si="4"/>
        <v>0</v>
      </c>
      <c r="AL29" s="91">
        <f t="shared" ca="1" si="5"/>
        <v>0</v>
      </c>
      <c r="AM29" s="91">
        <f t="shared" ca="1" si="6"/>
        <v>0</v>
      </c>
      <c r="AN29" s="91">
        <f t="shared" ca="1" si="7"/>
        <v>0</v>
      </c>
      <c r="AO29" s="91">
        <f t="shared" ca="1" si="8"/>
        <v>0</v>
      </c>
      <c r="AP29" s="91">
        <f t="shared" ca="1" si="9"/>
        <v>0</v>
      </c>
      <c r="AQ29" s="91">
        <f t="shared" ca="1" si="10"/>
        <v>0</v>
      </c>
      <c r="AR29" s="91">
        <f t="shared" ca="1" si="11"/>
        <v>0</v>
      </c>
      <c r="AS29" s="91">
        <f t="shared" ca="1" si="12"/>
        <v>0</v>
      </c>
      <c r="AT29" s="92">
        <f t="shared" ca="1" si="13"/>
        <v>0</v>
      </c>
      <c r="AV29" s="51">
        <v>0.75</v>
      </c>
      <c r="AW29" s="52">
        <v>23</v>
      </c>
      <c r="AX29" s="99">
        <f t="shared" ca="1" si="14"/>
        <v>23.851558387546174</v>
      </c>
      <c r="AY29" s="100">
        <f t="shared" ca="1" si="14"/>
        <v>4.4315941606810085</v>
      </c>
      <c r="AZ29" s="100">
        <f t="shared" ca="1" si="14"/>
        <v>9.4444016232959225</v>
      </c>
      <c r="BA29" s="100">
        <f t="shared" ca="1" si="14"/>
        <v>4.4749446369035466</v>
      </c>
      <c r="BB29" s="100">
        <f t="shared" ca="1" si="14"/>
        <v>15.737842737741456</v>
      </c>
      <c r="BC29" s="100">
        <f t="shared" ca="1" si="14"/>
        <v>4.3485157985299931</v>
      </c>
      <c r="BD29" s="100">
        <f t="shared" ca="1" si="14"/>
        <v>4.5797592187723115</v>
      </c>
      <c r="BE29" s="100">
        <f t="shared" ca="1" si="14"/>
        <v>9.4780174383665106</v>
      </c>
      <c r="BF29" s="100">
        <f t="shared" ca="1" si="14"/>
        <v>1.962377016446287</v>
      </c>
      <c r="BG29" s="100">
        <f t="shared" ca="1" si="14"/>
        <v>4.6001796235382404</v>
      </c>
      <c r="BH29" s="100">
        <f t="shared" ca="1" si="14"/>
        <v>10.035848861383686</v>
      </c>
      <c r="BI29" s="101">
        <f t="shared" ca="1" si="14"/>
        <v>3.913156137555255</v>
      </c>
    </row>
    <row r="30" spans="2:61" ht="14.65" thickBot="1" x14ac:dyDescent="0.5">
      <c r="I30" s="78" t="s">
        <v>12</v>
      </c>
      <c r="J30" s="34">
        <f>SUM(J6:J29)</f>
        <v>5752</v>
      </c>
      <c r="K30" s="35">
        <f t="shared" ref="K30:T30" si="27">SUM(K6:K29)</f>
        <v>4381</v>
      </c>
      <c r="L30" s="35">
        <f t="shared" si="27"/>
        <v>3842</v>
      </c>
      <c r="M30" s="35">
        <f t="shared" si="27"/>
        <v>3273</v>
      </c>
      <c r="N30" s="35">
        <f t="shared" si="27"/>
        <v>2873</v>
      </c>
      <c r="O30" s="35">
        <f t="shared" si="27"/>
        <v>2724</v>
      </c>
      <c r="P30" s="35">
        <f t="shared" si="27"/>
        <v>2920</v>
      </c>
      <c r="Q30" s="35">
        <f t="shared" si="27"/>
        <v>3307</v>
      </c>
      <c r="R30" s="35">
        <f t="shared" si="27"/>
        <v>3821</v>
      </c>
      <c r="S30" s="35">
        <f t="shared" si="27"/>
        <v>4447</v>
      </c>
      <c r="T30" s="35">
        <f t="shared" si="27"/>
        <v>4648</v>
      </c>
      <c r="U30" s="32">
        <f>SUM(U6:U29)</f>
        <v>5583</v>
      </c>
      <c r="W30" t="s">
        <v>65</v>
      </c>
      <c r="AF30" t="s">
        <v>68</v>
      </c>
      <c r="AH30" s="37" t="s">
        <v>75</v>
      </c>
      <c r="AI30" s="84">
        <f ca="1">SUM(AI6:AI29)</f>
        <v>880.55773861121702</v>
      </c>
      <c r="AJ30" s="81">
        <f ca="1">SUM(AJ6:AJ29)</f>
        <v>663.2695953534992</v>
      </c>
      <c r="AK30" s="81">
        <f t="shared" ref="AK30:AT30" ca="1" si="28">SUM(AK6:AK29)</f>
        <v>567.88066515345281</v>
      </c>
      <c r="AL30" s="81">
        <f t="shared" ca="1" si="28"/>
        <v>503.81654853401034</v>
      </c>
      <c r="AM30" s="81">
        <f t="shared" ca="1" si="28"/>
        <v>429.61647968758734</v>
      </c>
      <c r="AN30" s="81">
        <f t="shared" ca="1" si="28"/>
        <v>423.22303935601241</v>
      </c>
      <c r="AO30" s="81">
        <f ca="1">SUM(AO6:AO29)</f>
        <v>456.571963842934</v>
      </c>
      <c r="AP30" s="81">
        <f t="shared" ca="1" si="28"/>
        <v>518.8533888009257</v>
      </c>
      <c r="AQ30" s="81">
        <f t="shared" ca="1" si="28"/>
        <v>590.09235133209518</v>
      </c>
      <c r="AR30" s="81">
        <f t="shared" ca="1" si="28"/>
        <v>679.02222343944015</v>
      </c>
      <c r="AS30" s="81">
        <f t="shared" ca="1" si="28"/>
        <v>721.86930461290603</v>
      </c>
      <c r="AT30" s="82">
        <f t="shared" ca="1" si="28"/>
        <v>851.25701949027848</v>
      </c>
      <c r="AW30" s="95" t="s">
        <v>95</v>
      </c>
      <c r="AX30" s="35">
        <f ca="1">AVERAGE(AX6:AX29)</f>
        <v>17.740042146343381</v>
      </c>
      <c r="AY30" s="35">
        <f t="shared" ref="AY30:BI30" ca="1" si="29">AVERAGE(AY6:AY29)</f>
        <v>17.62488075232595</v>
      </c>
      <c r="AZ30" s="35">
        <f t="shared" ca="1" si="29"/>
        <v>17.893484147894632</v>
      </c>
      <c r="BA30" s="35">
        <f t="shared" ca="1" si="29"/>
        <v>15.116869408085018</v>
      </c>
      <c r="BB30" s="35">
        <f t="shared" ca="1" si="29"/>
        <v>14.372583054259396</v>
      </c>
      <c r="BC30" s="35">
        <f t="shared" ca="1" si="29"/>
        <v>10.546547730622981</v>
      </c>
      <c r="BD30" s="35">
        <f t="shared" ca="1" si="29"/>
        <v>12.255114750304616</v>
      </c>
      <c r="BE30" s="35">
        <f t="shared" ca="1" si="29"/>
        <v>8.822229447009585</v>
      </c>
      <c r="BF30" s="35">
        <f t="shared" ca="1" si="29"/>
        <v>12.096292392011669</v>
      </c>
      <c r="BG30" s="35">
        <f t="shared" ca="1" si="29"/>
        <v>12.363563795986764</v>
      </c>
      <c r="BH30" s="35">
        <f t="shared" ca="1" si="29"/>
        <v>13.86845550555651</v>
      </c>
      <c r="BI30" s="32">
        <f t="shared" ca="1" si="29"/>
        <v>16.41127257116656</v>
      </c>
    </row>
    <row r="31" spans="2:61" ht="14.65" thickBot="1" x14ac:dyDescent="0.5">
      <c r="I31" s="1" t="s">
        <v>131</v>
      </c>
      <c r="AF31" t="s">
        <v>69</v>
      </c>
      <c r="AH31" s="1" t="s">
        <v>132</v>
      </c>
      <c r="AV31" s="1" t="s">
        <v>132</v>
      </c>
    </row>
    <row r="32" spans="2:61" ht="14.65" thickBot="1" x14ac:dyDescent="0.5">
      <c r="I32" s="150" t="s">
        <v>55</v>
      </c>
      <c r="J32" s="148" t="s">
        <v>15</v>
      </c>
      <c r="K32" s="149"/>
      <c r="W32" s="155" t="s">
        <v>61</v>
      </c>
      <c r="X32" s="155"/>
      <c r="Y32" s="3"/>
      <c r="Z32" s="3"/>
      <c r="AA32" s="3"/>
      <c r="AB32" s="155" t="s">
        <v>62</v>
      </c>
      <c r="AC32" s="155"/>
      <c r="AD32" s="3"/>
      <c r="AE32" s="3"/>
      <c r="AF32" s="3"/>
      <c r="AH32" s="150" t="s">
        <v>55</v>
      </c>
      <c r="AI32" s="154" t="s">
        <v>59</v>
      </c>
      <c r="AJ32" s="148"/>
      <c r="AK32" s="148"/>
      <c r="AL32" s="149"/>
      <c r="AV32" s="150" t="s">
        <v>55</v>
      </c>
      <c r="AW32" s="154" t="s">
        <v>60</v>
      </c>
      <c r="AX32" s="148"/>
      <c r="AY32" s="148"/>
      <c r="AZ32" s="149"/>
    </row>
    <row r="33" spans="6:60" ht="14.65" thickBot="1" x14ac:dyDescent="0.5">
      <c r="I33" s="151"/>
      <c r="J33" s="126" t="s">
        <v>0</v>
      </c>
      <c r="K33" s="76" t="s">
        <v>1</v>
      </c>
      <c r="L33" s="76" t="s">
        <v>2</v>
      </c>
      <c r="M33" s="76" t="s">
        <v>3</v>
      </c>
      <c r="N33" s="76" t="s">
        <v>4</v>
      </c>
      <c r="O33" s="76" t="s">
        <v>5</v>
      </c>
      <c r="P33" s="76" t="s">
        <v>6</v>
      </c>
      <c r="Q33" s="76" t="s">
        <v>7</v>
      </c>
      <c r="R33" s="76" t="s">
        <v>8</v>
      </c>
      <c r="S33" s="76" t="s">
        <v>9</v>
      </c>
      <c r="T33" s="76" t="s">
        <v>10</v>
      </c>
      <c r="U33" s="77" t="s">
        <v>11</v>
      </c>
      <c r="W33" s="165" t="s">
        <v>15</v>
      </c>
      <c r="X33" s="165" t="s">
        <v>63</v>
      </c>
      <c r="Y33" s="153" t="s">
        <v>64</v>
      </c>
      <c r="Z33" s="153" t="s">
        <v>67</v>
      </c>
      <c r="AA33" s="153" t="s">
        <v>66</v>
      </c>
      <c r="AB33" s="165" t="s">
        <v>15</v>
      </c>
      <c r="AC33" s="165" t="s">
        <v>63</v>
      </c>
      <c r="AD33" s="153" t="s">
        <v>64</v>
      </c>
      <c r="AE33" s="153" t="s">
        <v>67</v>
      </c>
      <c r="AF33" s="153" t="s">
        <v>66</v>
      </c>
      <c r="AH33" s="151"/>
      <c r="AI33" s="31" t="s">
        <v>0</v>
      </c>
      <c r="AJ33" s="35" t="s">
        <v>1</v>
      </c>
      <c r="AK33" s="35" t="s">
        <v>2</v>
      </c>
      <c r="AL33" s="35" t="s">
        <v>3</v>
      </c>
      <c r="AM33" s="35" t="s">
        <v>4</v>
      </c>
      <c r="AN33" s="35" t="s">
        <v>5</v>
      </c>
      <c r="AO33" s="35" t="s">
        <v>6</v>
      </c>
      <c r="AP33" s="35" t="s">
        <v>7</v>
      </c>
      <c r="AQ33" s="35" t="s">
        <v>8</v>
      </c>
      <c r="AR33" s="35" t="s">
        <v>9</v>
      </c>
      <c r="AS33" s="35" t="s">
        <v>10</v>
      </c>
      <c r="AT33" s="32" t="s">
        <v>11</v>
      </c>
      <c r="AV33" s="151"/>
      <c r="AW33" s="34" t="s">
        <v>0</v>
      </c>
      <c r="AX33" s="35" t="s">
        <v>1</v>
      </c>
      <c r="AY33" s="35" t="s">
        <v>2</v>
      </c>
      <c r="AZ33" s="35" t="s">
        <v>3</v>
      </c>
      <c r="BA33" s="35" t="s">
        <v>4</v>
      </c>
      <c r="BB33" s="35" t="s">
        <v>5</v>
      </c>
      <c r="BC33" s="35" t="s">
        <v>6</v>
      </c>
      <c r="BD33" s="35" t="s">
        <v>7</v>
      </c>
      <c r="BE33" s="35" t="s">
        <v>8</v>
      </c>
      <c r="BF33" s="35" t="s">
        <v>9</v>
      </c>
      <c r="BG33" s="35" t="s">
        <v>10</v>
      </c>
      <c r="BH33" s="32" t="s">
        <v>11</v>
      </c>
    </row>
    <row r="34" spans="6:60" x14ac:dyDescent="0.45">
      <c r="I34" s="72">
        <v>0</v>
      </c>
      <c r="J34" s="57">
        <f ca="1">NORMINV(RAND(), $G$40, $G$41)</f>
        <v>9.3785155702775285</v>
      </c>
      <c r="K34" s="58">
        <f t="shared" ref="K34:U49" ca="1" si="30">NORMINV(RAND(), $G$40, $G$41)</f>
        <v>7.8392438717163841</v>
      </c>
      <c r="L34" s="58">
        <f t="shared" ca="1" si="30"/>
        <v>20.875093400759194</v>
      </c>
      <c r="M34" s="58">
        <f t="shared" ca="1" si="30"/>
        <v>22.472226855923672</v>
      </c>
      <c r="N34" s="58">
        <f t="shared" ca="1" si="30"/>
        <v>16.595079242608026</v>
      </c>
      <c r="O34" s="58">
        <f t="shared" ca="1" si="30"/>
        <v>19.705303609713269</v>
      </c>
      <c r="P34" s="58">
        <f t="shared" ca="1" si="30"/>
        <v>12.201220471511501</v>
      </c>
      <c r="Q34" s="58">
        <f t="shared" ca="1" si="30"/>
        <v>18.274172596505242</v>
      </c>
      <c r="R34" s="58">
        <f t="shared" ca="1" si="30"/>
        <v>1.5584761587103806</v>
      </c>
      <c r="S34" s="58">
        <f t="shared" ca="1" si="30"/>
        <v>11.375372623697409</v>
      </c>
      <c r="T34" s="58">
        <f t="shared" ca="1" si="30"/>
        <v>15.537394954749796</v>
      </c>
      <c r="U34" s="59">
        <f t="shared" ca="1" si="30"/>
        <v>12.622327652865026</v>
      </c>
      <c r="W34" s="165"/>
      <c r="X34" s="165"/>
      <c r="Y34" s="153"/>
      <c r="Z34" s="153"/>
      <c r="AA34" s="153"/>
      <c r="AB34" s="165"/>
      <c r="AC34" s="165"/>
      <c r="AD34" s="153"/>
      <c r="AE34" s="153"/>
      <c r="AF34" s="153"/>
      <c r="AH34" s="27">
        <v>0</v>
      </c>
      <c r="AI34" s="57">
        <f t="shared" ref="AI34:AT34" ca="1" si="31">300/(1+1000*EXP(-0.75*J34))</f>
        <v>159.4473333199048</v>
      </c>
      <c r="AJ34" s="58">
        <f t="shared" ca="1" si="31"/>
        <v>79.022842791636592</v>
      </c>
      <c r="AK34" s="58">
        <f t="shared" ca="1" si="31"/>
        <v>299.95240087847435</v>
      </c>
      <c r="AL34" s="58">
        <f t="shared" ca="1" si="31"/>
        <v>299.98563097292117</v>
      </c>
      <c r="AM34" s="58">
        <f t="shared" ca="1" si="31"/>
        <v>298.82495807888586</v>
      </c>
      <c r="AN34" s="58">
        <f t="shared" ca="1" si="31"/>
        <v>299.88557337012594</v>
      </c>
      <c r="AO34" s="58">
        <f t="shared" ca="1" si="31"/>
        <v>271.21767059905363</v>
      </c>
      <c r="AP34" s="58">
        <f t="shared" ca="1" si="31"/>
        <v>299.6655297080556</v>
      </c>
      <c r="AQ34" s="58">
        <f t="shared" ca="1" si="31"/>
        <v>0.96239642403949377</v>
      </c>
      <c r="AR34" s="58">
        <f t="shared" ca="1" si="31"/>
        <v>250.59449372399638</v>
      </c>
      <c r="AS34" s="58">
        <f t="shared" ca="1" si="31"/>
        <v>297.41471289524736</v>
      </c>
      <c r="AT34" s="59">
        <f t="shared" ca="1" si="31"/>
        <v>278.4525554582824</v>
      </c>
      <c r="AV34" s="27">
        <v>0</v>
      </c>
      <c r="AW34" s="97">
        <f t="shared" ref="AW34:BH34" ca="1" si="32">910/(1+600*EXP(-0.65*J34))</f>
        <v>387.05832743901993</v>
      </c>
      <c r="AX34" s="98">
        <f t="shared" ca="1" si="32"/>
        <v>194.67260432126398</v>
      </c>
      <c r="AY34" s="98">
        <f t="shared" ca="1" si="32"/>
        <v>909.30176812905495</v>
      </c>
      <c r="AZ34" s="98">
        <f t="shared" ca="1" si="32"/>
        <v>909.75262381395339</v>
      </c>
      <c r="BA34" s="98">
        <f t="shared" ca="1" si="32"/>
        <v>898.85214940808953</v>
      </c>
      <c r="BB34" s="98">
        <f t="shared" ca="1" si="32"/>
        <v>908.50774898815439</v>
      </c>
      <c r="BC34" s="98">
        <f t="shared" ca="1" si="32"/>
        <v>748.53952753104454</v>
      </c>
      <c r="BD34" s="98">
        <f t="shared" ca="1" si="32"/>
        <v>906.22648575942947</v>
      </c>
      <c r="BE34" s="98">
        <f t="shared" ca="1" si="32"/>
        <v>4.1576298092777524</v>
      </c>
      <c r="BF34" s="98">
        <f t="shared" ca="1" si="32"/>
        <v>664.73739068556506</v>
      </c>
      <c r="BG34" s="98">
        <f t="shared" ca="1" si="32"/>
        <v>888.09528362459127</v>
      </c>
      <c r="BH34" s="30">
        <f t="shared" ca="1" si="32"/>
        <v>781.75328394169014</v>
      </c>
    </row>
    <row r="35" spans="6:60" x14ac:dyDescent="0.45">
      <c r="I35" s="73">
        <v>1</v>
      </c>
      <c r="J35" s="60">
        <f t="shared" ref="J35:U57" ca="1" si="33">NORMINV(RAND(), $G$40, $G$41)</f>
        <v>18.922518821787126</v>
      </c>
      <c r="K35" s="2">
        <f t="shared" ca="1" si="30"/>
        <v>17.788860886130095</v>
      </c>
      <c r="L35" s="2">
        <f t="shared" ca="1" si="30"/>
        <v>16.565536967259195</v>
      </c>
      <c r="M35" s="2">
        <f t="shared" ca="1" si="30"/>
        <v>12.204000572310811</v>
      </c>
      <c r="N35" s="2">
        <f t="shared" ca="1" si="30"/>
        <v>6.8867726492683454</v>
      </c>
      <c r="O35" s="2">
        <f t="shared" ca="1" si="30"/>
        <v>13.857342641920203</v>
      </c>
      <c r="P35" s="2">
        <f t="shared" ca="1" si="30"/>
        <v>17.201960665415349</v>
      </c>
      <c r="Q35" s="2">
        <f t="shared" ca="1" si="30"/>
        <v>7.7794028800339676</v>
      </c>
      <c r="R35" s="2">
        <f t="shared" ca="1" si="30"/>
        <v>17.88269801227975</v>
      </c>
      <c r="S35" s="2">
        <f t="shared" ca="1" si="30"/>
        <v>6.2203021635388565</v>
      </c>
      <c r="T35" s="2">
        <f t="shared" ca="1" si="30"/>
        <v>19.498393857568171</v>
      </c>
      <c r="U35" s="61">
        <f t="shared" ca="1" si="30"/>
        <v>-1.670139547376003</v>
      </c>
      <c r="W35">
        <v>1</v>
      </c>
      <c r="X35">
        <v>0</v>
      </c>
      <c r="Y35">
        <f>$Y$74/(1+$Y$75*EXP(-$Y$76*W35))</f>
        <v>1.6476164462039427</v>
      </c>
      <c r="Z35">
        <f>ABS(Y35-X35)</f>
        <v>1.6476164462039427</v>
      </c>
      <c r="AB35">
        <v>1</v>
      </c>
      <c r="AC35">
        <v>0</v>
      </c>
      <c r="AD35">
        <f>$Z$74/(1+$Z$75*EXP(-$Z$76*AB35))</f>
        <v>4.1678050341063013</v>
      </c>
      <c r="AE35">
        <f>ABS(AD35-AC35)</f>
        <v>4.1678050341063013</v>
      </c>
      <c r="AH35" s="26">
        <v>1</v>
      </c>
      <c r="AI35" s="60">
        <f t="shared" ref="AI35:AI57" ca="1" si="34">300/(1+1000*EXP(-0.75*J35))</f>
        <v>299.79423848391502</v>
      </c>
      <c r="AJ35" s="2">
        <f t="shared" ref="AJ35:AJ57" ca="1" si="35">300/(1+1000*EXP(-0.75*K35))</f>
        <v>299.51891572310348</v>
      </c>
      <c r="AK35" s="2">
        <f t="shared" ref="AK35:AK57" ca="1" si="36">300/(1+1000*EXP(-0.75*L35))</f>
        <v>298.79873786554276</v>
      </c>
      <c r="AL35" s="2">
        <f t="shared" ref="AL35:AL57" ca="1" si="37">300/(1+1000*EXP(-0.75*M35))</f>
        <v>271.27188049562915</v>
      </c>
      <c r="AM35" s="2">
        <f t="shared" ref="AM35:AM57" ca="1" si="38">300/(1+1000*EXP(-0.75*N35))</f>
        <v>44.692013415536827</v>
      </c>
      <c r="AN35" s="2">
        <f t="shared" ref="AN35:AN57" ca="1" si="39">300/(1+1000*EXP(-0.75*O35))</f>
        <v>291.079562971516</v>
      </c>
      <c r="AO35" s="2">
        <f t="shared" ref="AO35:AO57" ca="1" si="40">300/(1+1000*EXP(-0.75*P35))</f>
        <v>299.25354804115148</v>
      </c>
      <c r="AP35" s="2">
        <f t="shared" ref="AP35:AP57" ca="1" si="41">300/(1+1000*EXP(-0.75*Q35))</f>
        <v>76.438325073581396</v>
      </c>
      <c r="AQ35" s="2">
        <f t="shared" ref="AQ35:AQ57" ca="1" si="42">300/(1+1000*EXP(-0.75*R35))</f>
        <v>299.55156057681779</v>
      </c>
      <c r="AR35" s="2">
        <f t="shared" ref="AR35:AR57" ca="1" si="43">300/(1+1000*EXP(-0.75*S35))</f>
        <v>28.798763679667299</v>
      </c>
      <c r="AS35" s="2">
        <f t="shared" ref="AS35:AS57" ca="1" si="44">300/(1+1000*EXP(-0.75*T35))</f>
        <v>299.86637302933298</v>
      </c>
      <c r="AT35" s="61">
        <f t="shared" ref="AT35:AT57" ca="1" si="45">300/(1+1000*EXP(-0.75*U35))</f>
        <v>8.5703365489808794E-2</v>
      </c>
      <c r="AV35" s="26">
        <v>1</v>
      </c>
      <c r="AW35" s="79">
        <f t="shared" ref="AW35:AW57" ca="1" si="46">910/(1+600*EXP(-0.65*J35))</f>
        <v>907.52061955547947</v>
      </c>
      <c r="AX35">
        <f t="shared" ref="AX35:AX57" ca="1" si="47">910/(1+600*EXP(-0.65*K35))</f>
        <v>904.83490969695913</v>
      </c>
      <c r="AY35">
        <f t="shared" ref="AY35:AY57" ca="1" si="48">910/(1+600*EXP(-0.65*L35))</f>
        <v>898.63871294910462</v>
      </c>
      <c r="AZ35">
        <f t="shared" ref="AZ35:AZ57" ca="1" si="49">910/(1+600*EXP(-0.65*M35))</f>
        <v>748.77938887741198</v>
      </c>
      <c r="BA35">
        <f t="shared" ref="BA35:BA57" ca="1" si="50">910/(1+600*EXP(-0.65*N35))</f>
        <v>116.30051361309157</v>
      </c>
      <c r="BB35">
        <f t="shared" ref="BB35:BB57" ca="1" si="51">910/(1+600*EXP(-0.65*O35))</f>
        <v>847.6870969317124</v>
      </c>
      <c r="BC35">
        <f t="shared" ref="BC35:BC57" ca="1" si="52">910/(1+600*EXP(-0.65*P35))</f>
        <v>902.45583082046869</v>
      </c>
      <c r="BD35">
        <f t="shared" ref="BD35:BD57" ca="1" si="53">910/(1+600*EXP(-0.65*Q35))</f>
        <v>188.78660171920541</v>
      </c>
      <c r="BE35">
        <f t="shared" ref="BE35:BE57" ca="1" si="54">910/(1+600*EXP(-0.65*R35))</f>
        <v>905.13890188536413</v>
      </c>
      <c r="BF35">
        <f t="shared" ref="BF35:BF57" ca="1" si="55">910/(1+600*EXP(-0.65*S35))</f>
        <v>78.960236836539664</v>
      </c>
      <c r="BG35">
        <f t="shared" ref="BG35:BG57" ca="1" si="56">910/(1+600*EXP(-0.65*T35))</f>
        <v>908.29333524432127</v>
      </c>
      <c r="BH35" s="80">
        <f t="shared" ref="BH35:BH57" ca="1" si="57">910/(1+600*EXP(-0.65*U35))</f>
        <v>0.51189362446776876</v>
      </c>
    </row>
    <row r="36" spans="6:60" x14ac:dyDescent="0.45">
      <c r="I36" s="73">
        <v>2</v>
      </c>
      <c r="J36" s="60">
        <f t="shared" ca="1" si="33"/>
        <v>18.03039519978244</v>
      </c>
      <c r="K36" s="2">
        <f t="shared" ca="1" si="30"/>
        <v>1.5796904459808516</v>
      </c>
      <c r="L36" s="2">
        <f t="shared" ca="1" si="30"/>
        <v>11.335165122779298</v>
      </c>
      <c r="M36" s="2">
        <f t="shared" ca="1" si="30"/>
        <v>16.320532758794897</v>
      </c>
      <c r="N36" s="2">
        <f t="shared" ca="1" si="30"/>
        <v>9.816778357867264</v>
      </c>
      <c r="O36" s="2">
        <f t="shared" ca="1" si="30"/>
        <v>5.9826755004422463</v>
      </c>
      <c r="P36" s="2">
        <f t="shared" ca="1" si="30"/>
        <v>15.177432404353794</v>
      </c>
      <c r="Q36" s="2">
        <f t="shared" ca="1" si="30"/>
        <v>10.347225429176326</v>
      </c>
      <c r="R36" s="2">
        <f t="shared" ca="1" si="30"/>
        <v>8.52128076604059</v>
      </c>
      <c r="S36" s="2">
        <f t="shared" ca="1" si="30"/>
        <v>13.218159126435884</v>
      </c>
      <c r="T36" s="2">
        <f t="shared" ca="1" si="30"/>
        <v>15.181099386793814</v>
      </c>
      <c r="U36" s="61">
        <f t="shared" ca="1" si="30"/>
        <v>16.177781587831532</v>
      </c>
      <c r="W36">
        <v>2</v>
      </c>
      <c r="X36">
        <v>0</v>
      </c>
      <c r="Y36">
        <f t="shared" ref="Y36:Y59" si="58">$Y$74/(1+$Y$75*EXP(-$Y$76*W36))</f>
        <v>3.0787428820562943</v>
      </c>
      <c r="Z36">
        <f t="shared" ref="Z36:Z59" si="59">ABS(Y36-X36)</f>
        <v>3.0787428820562943</v>
      </c>
      <c r="AB36">
        <v>2</v>
      </c>
      <c r="AC36">
        <v>0</v>
      </c>
      <c r="AD36">
        <f t="shared" ref="AD36:AD68" si="60">$Z$74/(1+$Z$75*EXP(-$Z$76*AB36))</f>
        <v>7.6411470947135118</v>
      </c>
      <c r="AE36">
        <f t="shared" ref="AE36:AE68" si="61">ABS(AD36-AC36)</f>
        <v>7.6411470947135118</v>
      </c>
      <c r="AH36" s="26">
        <v>2</v>
      </c>
      <c r="AI36" s="60">
        <f t="shared" ca="1" si="34"/>
        <v>299.5985200998777</v>
      </c>
      <c r="AJ36" s="2">
        <f t="shared" ca="1" si="35"/>
        <v>0.97778099763465243</v>
      </c>
      <c r="AK36" s="2">
        <f t="shared" ca="1" si="36"/>
        <v>249.3373801915281</v>
      </c>
      <c r="AL36" s="2">
        <f t="shared" ca="1" si="37"/>
        <v>298.55758536389624</v>
      </c>
      <c r="AM36" s="2">
        <f t="shared" ca="1" si="38"/>
        <v>183.5359906130422</v>
      </c>
      <c r="AN36" s="2">
        <f t="shared" ca="1" si="39"/>
        <v>24.481239034155553</v>
      </c>
      <c r="AO36" s="2">
        <f t="shared" ca="1" si="40"/>
        <v>296.62248172823098</v>
      </c>
      <c r="AP36" s="2">
        <f t="shared" ca="1" si="41"/>
        <v>210.33769053312434</v>
      </c>
      <c r="AQ36" s="2">
        <f t="shared" ca="1" si="42"/>
        <v>112.08061317873427</v>
      </c>
      <c r="AR36" s="2">
        <f t="shared" ca="1" si="43"/>
        <v>285.85150312824021</v>
      </c>
      <c r="AS36" s="2">
        <f t="shared" ca="1" si="44"/>
        <v>296.63165378997633</v>
      </c>
      <c r="AT36" s="61">
        <f t="shared" ca="1" si="45"/>
        <v>298.39545739746347</v>
      </c>
      <c r="AV36" s="26">
        <v>2</v>
      </c>
      <c r="AW36" s="79">
        <f t="shared" ca="1" si="46"/>
        <v>905.58172080458871</v>
      </c>
      <c r="AX36">
        <f t="shared" ca="1" si="47"/>
        <v>4.2150902635194472</v>
      </c>
      <c r="AY36">
        <f t="shared" ca="1" si="48"/>
        <v>660.02697159753507</v>
      </c>
      <c r="AZ36">
        <f t="shared" ca="1" si="49"/>
        <v>896.70601826742632</v>
      </c>
      <c r="BA36">
        <f t="shared" ca="1" si="50"/>
        <v>451.35468110519253</v>
      </c>
      <c r="BB36">
        <f t="shared" ca="1" si="51"/>
        <v>68.510242644008343</v>
      </c>
      <c r="BC36">
        <f t="shared" ca="1" si="52"/>
        <v>882.49542919911084</v>
      </c>
      <c r="BD36">
        <f t="shared" ca="1" si="53"/>
        <v>529.12797029327487</v>
      </c>
      <c r="BE36">
        <f t="shared" ca="1" si="54"/>
        <v>270.94072212608995</v>
      </c>
      <c r="BF36">
        <f t="shared" ca="1" si="55"/>
        <v>818.80728832785542</v>
      </c>
      <c r="BG36">
        <f t="shared" ca="1" si="56"/>
        <v>882.55893478204473</v>
      </c>
      <c r="BH36" s="80">
        <f t="shared" ca="1" si="57"/>
        <v>895.43414197661207</v>
      </c>
    </row>
    <row r="37" spans="6:60" x14ac:dyDescent="0.45">
      <c r="I37" s="73">
        <v>3</v>
      </c>
      <c r="J37" s="60">
        <f t="shared" ca="1" si="33"/>
        <v>16.731235048423859</v>
      </c>
      <c r="K37" s="2">
        <f t="shared" ca="1" si="30"/>
        <v>20.524137063579424</v>
      </c>
      <c r="L37" s="2">
        <f t="shared" ca="1" si="30"/>
        <v>8.4983645029431827</v>
      </c>
      <c r="M37" s="2">
        <f t="shared" ca="1" si="30"/>
        <v>13.759116145343604</v>
      </c>
      <c r="N37" s="2">
        <f t="shared" ca="1" si="30"/>
        <v>20.64377224497526</v>
      </c>
      <c r="O37" s="2">
        <f t="shared" ca="1" si="30"/>
        <v>18.858534373582366</v>
      </c>
      <c r="P37" s="2">
        <f t="shared" ca="1" si="30"/>
        <v>16.112180020554678</v>
      </c>
      <c r="Q37" s="2">
        <f t="shared" ca="1" si="30"/>
        <v>18.068491028154959</v>
      </c>
      <c r="R37" s="2">
        <f t="shared" ca="1" si="30"/>
        <v>18.073746116757569</v>
      </c>
      <c r="S37" s="2">
        <f t="shared" ca="1" si="30"/>
        <v>11.835725063569265</v>
      </c>
      <c r="T37" s="2">
        <f t="shared" ca="1" si="30"/>
        <v>14.755272893030815</v>
      </c>
      <c r="U37" s="61">
        <f t="shared" ca="1" si="30"/>
        <v>8.5329801304288715</v>
      </c>
      <c r="W37">
        <v>3</v>
      </c>
      <c r="X37">
        <v>3.7</v>
      </c>
      <c r="Y37">
        <f t="shared" si="58"/>
        <v>5.729081475940986</v>
      </c>
      <c r="Z37">
        <f t="shared" si="59"/>
        <v>2.0290814759409859</v>
      </c>
      <c r="AA37">
        <f>(ABS(Y37-X37)/X37)*100</f>
        <v>54.840039890296907</v>
      </c>
      <c r="AB37">
        <v>3</v>
      </c>
      <c r="AC37">
        <v>4</v>
      </c>
      <c r="AD37">
        <f t="shared" si="60"/>
        <v>13.964459995987514</v>
      </c>
      <c r="AE37">
        <f t="shared" si="61"/>
        <v>9.9644599959875144</v>
      </c>
      <c r="AF37">
        <f>(ABS(AD37-AC37)/AC37)*100</f>
        <v>249.11149989968786</v>
      </c>
      <c r="AH37" s="26">
        <v>3</v>
      </c>
      <c r="AI37" s="60">
        <f t="shared" ca="1" si="34"/>
        <v>298.93862284235922</v>
      </c>
      <c r="AJ37" s="2">
        <f t="shared" ca="1" si="35"/>
        <v>299.93807129620217</v>
      </c>
      <c r="AK37" s="2">
        <f t="shared" ca="1" si="36"/>
        <v>110.8765957427992</v>
      </c>
      <c r="AL37" s="2">
        <f t="shared" ca="1" si="37"/>
        <v>290.41936258046775</v>
      </c>
      <c r="AM37" s="2">
        <f t="shared" ca="1" si="38"/>
        <v>299.9433849350948</v>
      </c>
      <c r="AN37" s="2">
        <f t="shared" ca="1" si="39"/>
        <v>299.78413085161657</v>
      </c>
      <c r="AO37" s="2">
        <f t="shared" ca="1" si="40"/>
        <v>298.31499216690798</v>
      </c>
      <c r="AP37" s="2">
        <f t="shared" ca="1" si="41"/>
        <v>299.609814098801</v>
      </c>
      <c r="AQ37" s="2">
        <f t="shared" ca="1" si="42"/>
        <v>299.61134692994676</v>
      </c>
      <c r="AR37" s="2">
        <f t="shared" ca="1" si="43"/>
        <v>263.25234093493674</v>
      </c>
      <c r="AS37" s="2">
        <f t="shared" ca="1" si="44"/>
        <v>295.38378054170357</v>
      </c>
      <c r="AT37" s="61">
        <f t="shared" ca="1" si="45"/>
        <v>112.69732675238772</v>
      </c>
      <c r="AV37" s="26">
        <v>3</v>
      </c>
      <c r="AW37" s="79">
        <f t="shared" ca="1" si="46"/>
        <v>899.78575253464976</v>
      </c>
      <c r="AX37">
        <f t="shared" ca="1" si="47"/>
        <v>909.12302694217533</v>
      </c>
      <c r="AY37">
        <f t="shared" ca="1" si="48"/>
        <v>268.11508296047424</v>
      </c>
      <c r="AZ37">
        <f t="shared" ca="1" si="49"/>
        <v>843.87735158942451</v>
      </c>
      <c r="BA37">
        <f t="shared" ca="1" si="50"/>
        <v>909.18858023741461</v>
      </c>
      <c r="BB37">
        <f t="shared" ca="1" si="51"/>
        <v>907.41562706222635</v>
      </c>
      <c r="BC37">
        <f t="shared" ca="1" si="52"/>
        <v>894.81019819812184</v>
      </c>
      <c r="BD37">
        <f t="shared" ca="1" si="53"/>
        <v>905.68927213780648</v>
      </c>
      <c r="BE37">
        <f t="shared" ca="1" si="54"/>
        <v>905.70390223901495</v>
      </c>
      <c r="BF37">
        <f t="shared" ca="1" si="55"/>
        <v>714.54129104568619</v>
      </c>
      <c r="BG37">
        <f t="shared" ca="1" si="56"/>
        <v>874.153075386419</v>
      </c>
      <c r="BH37" s="80">
        <f t="shared" ca="1" si="57"/>
        <v>272.38988125882082</v>
      </c>
    </row>
    <row r="38" spans="6:60" x14ac:dyDescent="0.45">
      <c r="I38" s="73">
        <v>4</v>
      </c>
      <c r="J38" s="60">
        <f t="shared" ca="1" si="33"/>
        <v>16.73009020281448</v>
      </c>
      <c r="K38" s="2">
        <f t="shared" ca="1" si="30"/>
        <v>23.567181600498174</v>
      </c>
      <c r="L38" s="2">
        <f t="shared" ca="1" si="30"/>
        <v>19.494464968112965</v>
      </c>
      <c r="M38" s="2">
        <f t="shared" ca="1" si="30"/>
        <v>14.023726540314994</v>
      </c>
      <c r="N38" s="2">
        <f t="shared" ca="1" si="30"/>
        <v>18.967213011460125</v>
      </c>
      <c r="O38" s="2">
        <f t="shared" ca="1" si="30"/>
        <v>10.487399001236113</v>
      </c>
      <c r="P38" s="2">
        <f t="shared" ca="1" si="30"/>
        <v>15.799036178517264</v>
      </c>
      <c r="Q38" s="2">
        <f t="shared" ca="1" si="30"/>
        <v>15.497408435108486</v>
      </c>
      <c r="R38" s="2">
        <f t="shared" ca="1" si="30"/>
        <v>17.437592590886609</v>
      </c>
      <c r="S38" s="2">
        <f t="shared" ca="1" si="30"/>
        <v>12.4699416044514</v>
      </c>
      <c r="T38" s="2">
        <f t="shared" ca="1" si="30"/>
        <v>9.1430332376654277</v>
      </c>
      <c r="U38" s="61">
        <f t="shared" ca="1" si="30"/>
        <v>12.35413976158746</v>
      </c>
      <c r="W38">
        <v>4</v>
      </c>
      <c r="X38">
        <v>10</v>
      </c>
      <c r="Y38">
        <f t="shared" si="58"/>
        <v>10.579672121875236</v>
      </c>
      <c r="Z38">
        <f t="shared" si="59"/>
        <v>0.57967212187523565</v>
      </c>
      <c r="AA38">
        <f t="shared" ref="AA38:AA59" si="62">(ABS(Y38-X38)/X38)*100</f>
        <v>5.7967212187523565</v>
      </c>
      <c r="AB38">
        <v>4</v>
      </c>
      <c r="AC38">
        <v>20</v>
      </c>
      <c r="AD38">
        <f t="shared" si="60"/>
        <v>25.373392767351348</v>
      </c>
      <c r="AE38">
        <f t="shared" si="61"/>
        <v>5.3733927673513477</v>
      </c>
      <c r="AF38">
        <f t="shared" ref="AF38:AF68" si="63">(ABS(AD38-AC38)/AC38)*100</f>
        <v>26.866963836756742</v>
      </c>
      <c r="AH38" s="26">
        <v>4</v>
      </c>
      <c r="AI38" s="60">
        <f t="shared" ca="1" si="34"/>
        <v>298.93771434464009</v>
      </c>
      <c r="AJ38" s="2">
        <f t="shared" ca="1" si="35"/>
        <v>299.99367894729306</v>
      </c>
      <c r="AK38" s="2">
        <f t="shared" ca="1" si="36"/>
        <v>299.8659788705985</v>
      </c>
      <c r="AL38" s="2">
        <f t="shared" ca="1" si="37"/>
        <v>292.09850897793444</v>
      </c>
      <c r="AM38" s="2">
        <f t="shared" ca="1" si="38"/>
        <v>299.80101692376974</v>
      </c>
      <c r="AN38" s="2">
        <f t="shared" ca="1" si="39"/>
        <v>216.80397126750893</v>
      </c>
      <c r="AO38" s="2">
        <f t="shared" ca="1" si="40"/>
        <v>297.87208570270627</v>
      </c>
      <c r="AP38" s="2">
        <f t="shared" ca="1" si="41"/>
        <v>297.33670484645353</v>
      </c>
      <c r="AQ38" s="2">
        <f t="shared" ca="1" si="42"/>
        <v>299.3742127523667</v>
      </c>
      <c r="AR38" s="2">
        <f t="shared" ca="1" si="43"/>
        <v>276.05192251253442</v>
      </c>
      <c r="AS38" s="2">
        <f t="shared" ca="1" si="44"/>
        <v>146.2147774736456</v>
      </c>
      <c r="AT38" s="61">
        <f t="shared" ca="1" si="45"/>
        <v>274.06683958901908</v>
      </c>
      <c r="AV38" s="26">
        <v>4</v>
      </c>
      <c r="AW38" s="79">
        <f t="shared" ca="1" si="46"/>
        <v>899.77823418799744</v>
      </c>
      <c r="AX38">
        <f t="shared" ca="1" si="47"/>
        <v>909.87857120443641</v>
      </c>
      <c r="AY38">
        <f t="shared" ca="1" si="48"/>
        <v>908.28897943657955</v>
      </c>
      <c r="AZ38">
        <f t="shared" ca="1" si="49"/>
        <v>853.67925458356865</v>
      </c>
      <c r="BA38">
        <f t="shared" ca="1" si="50"/>
        <v>907.59142448036414</v>
      </c>
      <c r="BB38">
        <f t="shared" ca="1" si="51"/>
        <v>549.14356016251054</v>
      </c>
      <c r="BC38">
        <f t="shared" ca="1" si="52"/>
        <v>891.45116840387641</v>
      </c>
      <c r="BD38">
        <f t="shared" ca="1" si="53"/>
        <v>887.53273025310227</v>
      </c>
      <c r="BE38">
        <f t="shared" ca="1" si="54"/>
        <v>903.51953541590399</v>
      </c>
      <c r="BF38">
        <f t="shared" ca="1" si="55"/>
        <v>770.44770645302037</v>
      </c>
      <c r="BG38">
        <f t="shared" ca="1" si="56"/>
        <v>353.46230663199617</v>
      </c>
      <c r="BH38" s="80">
        <f t="shared" ca="1" si="57"/>
        <v>761.32046849740755</v>
      </c>
    </row>
    <row r="39" spans="6:60" ht="14.65" thickBot="1" x14ac:dyDescent="0.5">
      <c r="I39" s="73">
        <v>5</v>
      </c>
      <c r="J39" s="60">
        <f t="shared" ca="1" si="33"/>
        <v>9.6223062694356862</v>
      </c>
      <c r="K39" s="2">
        <f t="shared" ca="1" si="30"/>
        <v>14.372421729322998</v>
      </c>
      <c r="L39" s="2">
        <f t="shared" ca="1" si="30"/>
        <v>27.564003679893112</v>
      </c>
      <c r="M39" s="2">
        <f t="shared" ca="1" si="30"/>
        <v>24.230583037978114</v>
      </c>
      <c r="N39" s="2">
        <f t="shared" ca="1" si="30"/>
        <v>13.945160494568857</v>
      </c>
      <c r="O39" s="2">
        <f t="shared" ca="1" si="30"/>
        <v>24.226405932617119</v>
      </c>
      <c r="P39" s="2">
        <f t="shared" ca="1" si="30"/>
        <v>14.443177107997053</v>
      </c>
      <c r="Q39" s="2">
        <f t="shared" ca="1" si="30"/>
        <v>16.674384564901047</v>
      </c>
      <c r="R39" s="2">
        <f t="shared" ca="1" si="30"/>
        <v>0.73396669203655485</v>
      </c>
      <c r="S39" s="2">
        <f t="shared" ca="1" si="30"/>
        <v>5.4576855639728468</v>
      </c>
      <c r="T39" s="2">
        <f t="shared" ca="1" si="30"/>
        <v>16.724979386280943</v>
      </c>
      <c r="U39" s="61">
        <f t="shared" ca="1" si="30"/>
        <v>19.718326309390505</v>
      </c>
      <c r="W39">
        <v>5</v>
      </c>
      <c r="X39">
        <v>21.6</v>
      </c>
      <c r="Y39">
        <f t="shared" si="58"/>
        <v>19.268165361886876</v>
      </c>
      <c r="Z39">
        <f t="shared" si="59"/>
        <v>2.3318346381131256</v>
      </c>
      <c r="AA39">
        <f t="shared" si="62"/>
        <v>10.795530732005211</v>
      </c>
      <c r="AB39">
        <v>5</v>
      </c>
      <c r="AC39">
        <v>50</v>
      </c>
      <c r="AD39">
        <f t="shared" si="60"/>
        <v>45.628742051327286</v>
      </c>
      <c r="AE39">
        <f t="shared" si="61"/>
        <v>4.3712579486727137</v>
      </c>
      <c r="AF39">
        <f t="shared" si="63"/>
        <v>8.7425158973454273</v>
      </c>
      <c r="AH39" s="26">
        <v>5</v>
      </c>
      <c r="AI39" s="60">
        <f t="shared" ca="1" si="34"/>
        <v>172.99047291727504</v>
      </c>
      <c r="AJ39" s="2">
        <f t="shared" ca="1" si="35"/>
        <v>293.87970979062965</v>
      </c>
      <c r="AK39" s="2">
        <f t="shared" ca="1" si="36"/>
        <v>299.9996845360223</v>
      </c>
      <c r="AL39" s="2">
        <f t="shared" ca="1" si="37"/>
        <v>299.99615665553142</v>
      </c>
      <c r="AM39" s="2">
        <f t="shared" ca="1" si="38"/>
        <v>291.632303136492</v>
      </c>
      <c r="AN39" s="2">
        <f t="shared" ca="1" si="39"/>
        <v>299.99614459626508</v>
      </c>
      <c r="AO39" s="2">
        <f t="shared" ca="1" si="40"/>
        <v>294.18989918664118</v>
      </c>
      <c r="AP39" s="2">
        <f t="shared" ca="1" si="41"/>
        <v>298.89256001365823</v>
      </c>
      <c r="AQ39" s="2">
        <f t="shared" ca="1" si="42"/>
        <v>0.51932241766083653</v>
      </c>
      <c r="AR39" s="2">
        <f t="shared" ca="1" si="43"/>
        <v>16.963832597871818</v>
      </c>
      <c r="AS39" s="2">
        <f t="shared" ca="1" si="44"/>
        <v>298.93364917160557</v>
      </c>
      <c r="AT39" s="61">
        <f t="shared" ca="1" si="45"/>
        <v>299.88668511764365</v>
      </c>
      <c r="AV39" s="26">
        <v>5</v>
      </c>
      <c r="AW39" s="79">
        <f t="shared" ca="1" si="46"/>
        <v>422.65171060086169</v>
      </c>
      <c r="AX39">
        <f t="shared" ca="1" si="47"/>
        <v>864.53048511192014</v>
      </c>
      <c r="AY39">
        <f t="shared" ca="1" si="48"/>
        <v>909.99096128327551</v>
      </c>
      <c r="AZ39">
        <f t="shared" ca="1" si="49"/>
        <v>909.92110137082636</v>
      </c>
      <c r="BA39">
        <f t="shared" ca="1" si="50"/>
        <v>850.91994513200507</v>
      </c>
      <c r="BB39">
        <f t="shared" ca="1" si="51"/>
        <v>909.92088687927048</v>
      </c>
      <c r="BC39">
        <f t="shared" ca="1" si="52"/>
        <v>866.47656211724984</v>
      </c>
      <c r="BD39">
        <f t="shared" ca="1" si="53"/>
        <v>899.40572325316941</v>
      </c>
      <c r="BE39">
        <f t="shared" ca="1" si="54"/>
        <v>2.4373497827858404</v>
      </c>
      <c r="BF39">
        <f t="shared" ca="1" si="55"/>
        <v>49.786627665808531</v>
      </c>
      <c r="BG39">
        <f t="shared" ca="1" si="56"/>
        <v>899.74460402266413</v>
      </c>
      <c r="BH39" s="80">
        <f t="shared" ca="1" si="57"/>
        <v>908.52030676348465</v>
      </c>
    </row>
    <row r="40" spans="6:60" x14ac:dyDescent="0.45">
      <c r="F40" s="130" t="s">
        <v>123</v>
      </c>
      <c r="G40" s="94">
        <v>14</v>
      </c>
      <c r="I40" s="73">
        <v>6</v>
      </c>
      <c r="J40" s="60">
        <f t="shared" ca="1" si="33"/>
        <v>16.498232074668792</v>
      </c>
      <c r="K40" s="2">
        <f t="shared" ca="1" si="30"/>
        <v>20.951166631976147</v>
      </c>
      <c r="L40" s="2">
        <f t="shared" ca="1" si="30"/>
        <v>17.073409096465053</v>
      </c>
      <c r="M40" s="2">
        <f t="shared" ca="1" si="30"/>
        <v>3.7093581846844224</v>
      </c>
      <c r="N40" s="2">
        <f t="shared" ca="1" si="30"/>
        <v>17.327535770584426</v>
      </c>
      <c r="O40" s="2">
        <f t="shared" ca="1" si="30"/>
        <v>12.472922875980908</v>
      </c>
      <c r="P40" s="2">
        <f t="shared" ca="1" si="30"/>
        <v>14.251932343309059</v>
      </c>
      <c r="Q40" s="2">
        <f t="shared" ca="1" si="30"/>
        <v>13.304413935060412</v>
      </c>
      <c r="R40" s="2">
        <f t="shared" ca="1" si="30"/>
        <v>17.688631000143204</v>
      </c>
      <c r="S40" s="2">
        <f t="shared" ca="1" si="30"/>
        <v>8.3412637962189837</v>
      </c>
      <c r="T40" s="2">
        <f t="shared" ca="1" si="30"/>
        <v>11.355855928620963</v>
      </c>
      <c r="U40" s="61">
        <f t="shared" ca="1" si="30"/>
        <v>14.954082752234399</v>
      </c>
      <c r="W40">
        <v>6</v>
      </c>
      <c r="X40">
        <v>38.299999999999997</v>
      </c>
      <c r="Y40">
        <f t="shared" si="58"/>
        <v>34.247689234751093</v>
      </c>
      <c r="Z40">
        <f t="shared" si="59"/>
        <v>4.0523107652489045</v>
      </c>
      <c r="AA40">
        <f t="shared" si="62"/>
        <v>10.580445862268681</v>
      </c>
      <c r="AB40">
        <v>6</v>
      </c>
      <c r="AC40">
        <v>96</v>
      </c>
      <c r="AD40">
        <f t="shared" si="60"/>
        <v>80.580854493900333</v>
      </c>
      <c r="AE40">
        <f t="shared" si="61"/>
        <v>15.419145506099667</v>
      </c>
      <c r="AF40">
        <f t="shared" si="63"/>
        <v>16.061609902187154</v>
      </c>
      <c r="AH40" s="26">
        <v>6</v>
      </c>
      <c r="AI40" s="60">
        <f t="shared" ca="1" si="34"/>
        <v>298.73680508536353</v>
      </c>
      <c r="AJ40" s="2">
        <f t="shared" ca="1" si="35"/>
        <v>299.95504022588261</v>
      </c>
      <c r="AK40" s="2">
        <f t="shared" ca="1" si="36"/>
        <v>299.1782032276642</v>
      </c>
      <c r="AL40" s="2">
        <f t="shared" ca="1" si="37"/>
        <v>4.7684594732439631</v>
      </c>
      <c r="AM40" s="2">
        <f t="shared" ca="1" si="38"/>
        <v>299.32048887992721</v>
      </c>
      <c r="AN40" s="2">
        <f t="shared" ca="1" si="39"/>
        <v>276.1011485602852</v>
      </c>
      <c r="AO40" s="2">
        <f t="shared" ca="1" si="40"/>
        <v>293.31377812409443</v>
      </c>
      <c r="AP40" s="2">
        <f t="shared" ca="1" si="41"/>
        <v>286.69851070595138</v>
      </c>
      <c r="AQ40" s="2">
        <f t="shared" ca="1" si="42"/>
        <v>299.481422391813</v>
      </c>
      <c r="AR40" s="2">
        <f t="shared" ca="1" si="43"/>
        <v>102.77470570834346</v>
      </c>
      <c r="AS40" s="2">
        <f t="shared" ca="1" si="44"/>
        <v>249.98744686663417</v>
      </c>
      <c r="AT40" s="61">
        <f t="shared" ca="1" si="45"/>
        <v>296.01474035231013</v>
      </c>
      <c r="AV40" s="26">
        <v>6</v>
      </c>
      <c r="AW40" s="79">
        <f t="shared" ca="1" si="46"/>
        <v>898.1372679787346</v>
      </c>
      <c r="AX40">
        <f t="shared" ca="1" si="47"/>
        <v>909.33542970484291</v>
      </c>
      <c r="AY40">
        <f t="shared" ca="1" si="48"/>
        <v>901.80428659688414</v>
      </c>
      <c r="AZ40">
        <f t="shared" ca="1" si="49"/>
        <v>16.596494486153645</v>
      </c>
      <c r="BA40">
        <f t="shared" ca="1" si="50"/>
        <v>903.04263250918234</v>
      </c>
      <c r="BB40">
        <f t="shared" ca="1" si="51"/>
        <v>770.67650953576901</v>
      </c>
      <c r="BC40">
        <f t="shared" ca="1" si="52"/>
        <v>861.02559275667204</v>
      </c>
      <c r="BD40">
        <f t="shared" ca="1" si="53"/>
        <v>823.30569706779272</v>
      </c>
      <c r="BE40">
        <f t="shared" ca="1" si="54"/>
        <v>904.48930918377323</v>
      </c>
      <c r="BF40">
        <f t="shared" ca="1" si="55"/>
        <v>249.21578842600843</v>
      </c>
      <c r="BG40">
        <f t="shared" ca="1" si="56"/>
        <v>662.45796456180744</v>
      </c>
      <c r="BH40" s="80">
        <f t="shared" ca="1" si="57"/>
        <v>878.34746843838673</v>
      </c>
    </row>
    <row r="41" spans="6:60" ht="14.65" thickBot="1" x14ac:dyDescent="0.5">
      <c r="F41" s="131" t="s">
        <v>122</v>
      </c>
      <c r="G41" s="52">
        <v>5</v>
      </c>
      <c r="I41" s="73">
        <v>7</v>
      </c>
      <c r="J41" s="60">
        <f t="shared" ca="1" si="33"/>
        <v>3.6738206486062666</v>
      </c>
      <c r="K41" s="2">
        <f t="shared" ca="1" si="30"/>
        <v>8.5110558258962925</v>
      </c>
      <c r="L41" s="2">
        <f t="shared" ca="1" si="30"/>
        <v>16.924613666109735</v>
      </c>
      <c r="M41" s="2">
        <f t="shared" ca="1" si="30"/>
        <v>17.990825148653112</v>
      </c>
      <c r="N41" s="2">
        <f t="shared" ca="1" si="30"/>
        <v>14.561780500059726</v>
      </c>
      <c r="O41" s="2">
        <f t="shared" ca="1" si="30"/>
        <v>13.646085734168288</v>
      </c>
      <c r="P41" s="2">
        <f t="shared" ca="1" si="30"/>
        <v>17.247321619833222</v>
      </c>
      <c r="Q41" s="2">
        <f t="shared" ca="1" si="30"/>
        <v>16.31796827334195</v>
      </c>
      <c r="R41" s="2">
        <f t="shared" ca="1" si="30"/>
        <v>18.541104893738975</v>
      </c>
      <c r="S41" s="2">
        <f t="shared" ca="1" si="30"/>
        <v>7.6488991043900203</v>
      </c>
      <c r="T41" s="2">
        <f t="shared" ca="1" si="30"/>
        <v>6.8314895248912375</v>
      </c>
      <c r="U41" s="61">
        <f t="shared" ca="1" si="30"/>
        <v>10.142029739747564</v>
      </c>
      <c r="W41">
        <v>7</v>
      </c>
      <c r="X41">
        <v>62.4</v>
      </c>
      <c r="Y41">
        <f t="shared" si="58"/>
        <v>58.448079210953715</v>
      </c>
      <c r="Z41">
        <f t="shared" si="59"/>
        <v>3.9519207890462837</v>
      </c>
      <c r="AA41">
        <f t="shared" si="62"/>
        <v>6.3332063927023787</v>
      </c>
      <c r="AB41">
        <v>7</v>
      </c>
      <c r="AC41">
        <v>156</v>
      </c>
      <c r="AD41">
        <f t="shared" si="60"/>
        <v>138.03118138580834</v>
      </c>
      <c r="AE41">
        <f t="shared" si="61"/>
        <v>17.968818614191662</v>
      </c>
      <c r="AF41">
        <f t="shared" si="63"/>
        <v>11.51847347063568</v>
      </c>
      <c r="AH41" s="26">
        <v>7</v>
      </c>
      <c r="AI41" s="60">
        <f t="shared" ca="1" si="34"/>
        <v>4.6449856308739275</v>
      </c>
      <c r="AJ41" s="2">
        <f t="shared" ca="1" si="35"/>
        <v>111.5427398865359</v>
      </c>
      <c r="AK41" s="2">
        <f t="shared" ca="1" si="36"/>
        <v>299.08147755143131</v>
      </c>
      <c r="AL41" s="2">
        <f t="shared" ca="1" si="37"/>
        <v>299.58644327085563</v>
      </c>
      <c r="AM41" s="2">
        <f t="shared" ca="1" si="38"/>
        <v>294.67562633250225</v>
      </c>
      <c r="AN41" s="2">
        <f t="shared" ca="1" si="39"/>
        <v>289.6011461177107</v>
      </c>
      <c r="AO41" s="2">
        <f t="shared" ca="1" si="40"/>
        <v>299.27845570224963</v>
      </c>
      <c r="AP41" s="2">
        <f t="shared" ca="1" si="41"/>
        <v>298.55482178301958</v>
      </c>
      <c r="AQ41" s="2">
        <f t="shared" ca="1" si="42"/>
        <v>299.72615804348533</v>
      </c>
      <c r="AR41" s="2">
        <f t="shared" ca="1" si="43"/>
        <v>70.997895880549095</v>
      </c>
      <c r="AS41" s="2">
        <f t="shared" ca="1" si="44"/>
        <v>43.137872987318147</v>
      </c>
      <c r="AT41" s="61">
        <f t="shared" ca="1" si="45"/>
        <v>200.37430477695651</v>
      </c>
      <c r="AV41" s="26">
        <v>7</v>
      </c>
      <c r="AW41" s="79">
        <f t="shared" ca="1" si="46"/>
        <v>16.224276047350216</v>
      </c>
      <c r="AX41">
        <f t="shared" ca="1" si="47"/>
        <v>269.67783903573365</v>
      </c>
      <c r="AY41">
        <f t="shared" ca="1" si="48"/>
        <v>900.980272397107</v>
      </c>
      <c r="AZ41">
        <f t="shared" ca="1" si="49"/>
        <v>905.46717964945663</v>
      </c>
      <c r="BA41">
        <f t="shared" ca="1" si="50"/>
        <v>869.56230797446415</v>
      </c>
      <c r="BB41">
        <f t="shared" ca="1" si="51"/>
        <v>839.22846291872986</v>
      </c>
      <c r="BC41">
        <f t="shared" ca="1" si="52"/>
        <v>902.67325576588723</v>
      </c>
      <c r="BD41">
        <f t="shared" ca="1" si="53"/>
        <v>896.6841643751319</v>
      </c>
      <c r="BE41">
        <f t="shared" ca="1" si="54"/>
        <v>906.82546401975003</v>
      </c>
      <c r="BF41">
        <f t="shared" ca="1" si="55"/>
        <v>176.40917812778696</v>
      </c>
      <c r="BG41">
        <f t="shared" ca="1" si="56"/>
        <v>112.7039630349191</v>
      </c>
      <c r="BH41" s="80">
        <f t="shared" ca="1" si="57"/>
        <v>499.31027092190146</v>
      </c>
    </row>
    <row r="42" spans="6:60" x14ac:dyDescent="0.45">
      <c r="I42" s="73">
        <v>8</v>
      </c>
      <c r="J42" s="60">
        <f t="shared" ca="1" si="33"/>
        <v>11.318606082716235</v>
      </c>
      <c r="K42" s="2">
        <f t="shared" ca="1" si="30"/>
        <v>11.967241278563879</v>
      </c>
      <c r="L42" s="2">
        <f t="shared" ca="1" si="30"/>
        <v>7.9995667523002947</v>
      </c>
      <c r="M42" s="2">
        <f t="shared" ca="1" si="30"/>
        <v>15.736067281361603</v>
      </c>
      <c r="N42" s="2">
        <f t="shared" ca="1" si="30"/>
        <v>17.422581263250677</v>
      </c>
      <c r="O42" s="2">
        <f t="shared" ca="1" si="30"/>
        <v>16.085479053567312</v>
      </c>
      <c r="P42" s="2">
        <f t="shared" ca="1" si="30"/>
        <v>18.210816625474511</v>
      </c>
      <c r="Q42" s="2">
        <f t="shared" ca="1" si="30"/>
        <v>17.666617934494365</v>
      </c>
      <c r="R42" s="2">
        <f t="shared" ca="1" si="30"/>
        <v>11.844937609691039</v>
      </c>
      <c r="S42" s="2">
        <f t="shared" ca="1" si="30"/>
        <v>12.129977433789509</v>
      </c>
      <c r="T42" s="2">
        <f t="shared" ca="1" si="30"/>
        <v>17.014254124948785</v>
      </c>
      <c r="U42" s="61">
        <f t="shared" ca="1" si="30"/>
        <v>8.1078595865522871</v>
      </c>
      <c r="W42">
        <v>8</v>
      </c>
      <c r="X42">
        <v>93.1</v>
      </c>
      <c r="Y42">
        <f t="shared" si="58"/>
        <v>93.718533176052745</v>
      </c>
      <c r="Z42">
        <f t="shared" si="59"/>
        <v>0.61853317605275038</v>
      </c>
      <c r="AA42">
        <f t="shared" si="62"/>
        <v>0.66437505483646664</v>
      </c>
      <c r="AB42">
        <v>8</v>
      </c>
      <c r="AC42">
        <v>238</v>
      </c>
      <c r="AD42">
        <f t="shared" si="60"/>
        <v>225.3141368117727</v>
      </c>
      <c r="AE42">
        <f t="shared" si="61"/>
        <v>12.685863188227302</v>
      </c>
      <c r="AF42">
        <f t="shared" si="63"/>
        <v>5.3301946169022276</v>
      </c>
      <c r="AH42" s="26">
        <v>8</v>
      </c>
      <c r="AI42" s="60">
        <f t="shared" ca="1" si="34"/>
        <v>248.81228959553769</v>
      </c>
      <c r="AJ42" s="2">
        <f t="shared" ca="1" si="35"/>
        <v>266.31645012593469</v>
      </c>
      <c r="AK42" s="2">
        <f t="shared" ca="1" si="36"/>
        <v>86.217853582408566</v>
      </c>
      <c r="AL42" s="2">
        <f t="shared" ca="1" si="37"/>
        <v>297.76994552938822</v>
      </c>
      <c r="AM42" s="2">
        <f t="shared" ca="1" si="38"/>
        <v>299.36714246609819</v>
      </c>
      <c r="AN42" s="2">
        <f t="shared" ca="1" si="39"/>
        <v>298.28110381471174</v>
      </c>
      <c r="AO42" s="2">
        <f t="shared" ca="1" si="40"/>
        <v>299.64927207287309</v>
      </c>
      <c r="AP42" s="2">
        <f t="shared" ca="1" si="41"/>
        <v>299.47280488416084</v>
      </c>
      <c r="AQ42" s="2">
        <f t="shared" ca="1" si="42"/>
        <v>263.4745637070734</v>
      </c>
      <c r="AR42" s="2">
        <f t="shared" ca="1" si="43"/>
        <v>269.79697906308593</v>
      </c>
      <c r="AS42" s="2">
        <f t="shared" ca="1" si="44"/>
        <v>299.14102905643489</v>
      </c>
      <c r="AT42" s="61">
        <f t="shared" ca="1" si="45"/>
        <v>91.292787304569728</v>
      </c>
      <c r="AV42" s="26">
        <v>8</v>
      </c>
      <c r="AW42" s="79">
        <f t="shared" ca="1" si="46"/>
        <v>658.07077629500691</v>
      </c>
      <c r="AX42">
        <f t="shared" ca="1" si="47"/>
        <v>727.34140644791205</v>
      </c>
      <c r="AY42">
        <f t="shared" ca="1" si="48"/>
        <v>211.09423625733876</v>
      </c>
      <c r="AZ42">
        <f t="shared" ca="1" si="49"/>
        <v>890.69265966865521</v>
      </c>
      <c r="BA42">
        <f t="shared" ca="1" si="50"/>
        <v>903.45645058546381</v>
      </c>
      <c r="BB42">
        <f t="shared" ca="1" si="51"/>
        <v>894.54878394165416</v>
      </c>
      <c r="BC42">
        <f t="shared" ca="1" si="52"/>
        <v>906.06852847228697</v>
      </c>
      <c r="BD42">
        <f t="shared" ca="1" si="53"/>
        <v>904.41038050535337</v>
      </c>
      <c r="BE42">
        <f t="shared" ca="1" si="54"/>
        <v>715.45876048860453</v>
      </c>
      <c r="BF42">
        <f t="shared" ca="1" si="55"/>
        <v>742.29710969505504</v>
      </c>
      <c r="BG42">
        <f t="shared" ca="1" si="56"/>
        <v>901.48602429556615</v>
      </c>
      <c r="BH42" s="80">
        <f t="shared" ca="1" si="57"/>
        <v>222.72092132498005</v>
      </c>
    </row>
    <row r="43" spans="6:60" x14ac:dyDescent="0.45">
      <c r="I43" s="73">
        <v>9</v>
      </c>
      <c r="J43" s="60">
        <f t="shared" ca="1" si="33"/>
        <v>5.0073755353888725</v>
      </c>
      <c r="K43" s="2">
        <f t="shared" ca="1" si="30"/>
        <v>14.077351462048474</v>
      </c>
      <c r="L43" s="2">
        <f t="shared" ca="1" si="30"/>
        <v>21.056783862319538</v>
      </c>
      <c r="M43" s="2">
        <f t="shared" ca="1" si="30"/>
        <v>13.739763862741604</v>
      </c>
      <c r="N43" s="2">
        <f t="shared" ca="1" si="30"/>
        <v>9.6536245267638634</v>
      </c>
      <c r="O43" s="2">
        <f t="shared" ca="1" si="30"/>
        <v>9.3027556361373733</v>
      </c>
      <c r="P43" s="2">
        <f t="shared" ca="1" si="30"/>
        <v>11.485632367086598</v>
      </c>
      <c r="Q43" s="2">
        <f t="shared" ca="1" si="30"/>
        <v>16.103416145446797</v>
      </c>
      <c r="R43" s="2">
        <f t="shared" ca="1" si="30"/>
        <v>7.8080509423102162</v>
      </c>
      <c r="S43" s="2">
        <f t="shared" ca="1" si="30"/>
        <v>13.033248045990614</v>
      </c>
      <c r="T43" s="2">
        <f t="shared" ca="1" si="30"/>
        <v>10.286607690519144</v>
      </c>
      <c r="U43" s="61">
        <f t="shared" ca="1" si="30"/>
        <v>16.579958508534524</v>
      </c>
      <c r="W43">
        <v>9</v>
      </c>
      <c r="X43">
        <v>132.6</v>
      </c>
      <c r="Y43">
        <f t="shared" si="58"/>
        <v>138.10411266030735</v>
      </c>
      <c r="Z43">
        <f t="shared" si="59"/>
        <v>5.5041126603073565</v>
      </c>
      <c r="AA43">
        <f t="shared" si="62"/>
        <v>4.1509145251186697</v>
      </c>
      <c r="AB43">
        <v>9</v>
      </c>
      <c r="AC43">
        <v>340</v>
      </c>
      <c r="AD43">
        <f t="shared" si="60"/>
        <v>343.24886647709559</v>
      </c>
      <c r="AE43">
        <f t="shared" si="61"/>
        <v>3.2488664770955893</v>
      </c>
      <c r="AF43">
        <f t="shared" si="63"/>
        <v>0.95554896385164401</v>
      </c>
      <c r="AH43" s="26">
        <v>9</v>
      </c>
      <c r="AI43" s="60">
        <f t="shared" ca="1" si="34"/>
        <v>12.301125131836015</v>
      </c>
      <c r="AJ43" s="2">
        <f t="shared" ca="1" si="35"/>
        <v>292.40210222965737</v>
      </c>
      <c r="AK43" s="2">
        <f t="shared" ca="1" si="36"/>
        <v>299.95846374451014</v>
      </c>
      <c r="AL43" s="2">
        <f t="shared" ca="1" si="37"/>
        <v>290.28382960037055</v>
      </c>
      <c r="AM43" s="2">
        <f t="shared" ca="1" si="38"/>
        <v>174.70757098774345</v>
      </c>
      <c r="AN43" s="2">
        <f t="shared" ca="1" si="39"/>
        <v>155.19627849884529</v>
      </c>
      <c r="AO43" s="2">
        <f t="shared" ca="1" si="40"/>
        <v>253.91332072389292</v>
      </c>
      <c r="AP43" s="2">
        <f t="shared" ca="1" si="41"/>
        <v>298.30394311084899</v>
      </c>
      <c r="AQ43" s="2">
        <f t="shared" ca="1" si="42"/>
        <v>77.66865364740103</v>
      </c>
      <c r="AR43" s="2">
        <f t="shared" ca="1" si="43"/>
        <v>283.86000396271504</v>
      </c>
      <c r="AS43" s="2">
        <f t="shared" ca="1" si="44"/>
        <v>207.45378745140903</v>
      </c>
      <c r="AT43" s="61">
        <f t="shared" ca="1" si="45"/>
        <v>298.81160969743769</v>
      </c>
      <c r="AV43" s="26">
        <v>9</v>
      </c>
      <c r="AW43" s="79">
        <f t="shared" ca="1" si="46"/>
        <v>37.676074773350535</v>
      </c>
      <c r="AX43">
        <f t="shared" ca="1" si="47"/>
        <v>855.49300092002761</v>
      </c>
      <c r="AY43">
        <f t="shared" ca="1" si="48"/>
        <v>909.37949236194061</v>
      </c>
      <c r="AZ43">
        <f t="shared" ca="1" si="49"/>
        <v>843.10187478553974</v>
      </c>
      <c r="BA43">
        <f t="shared" ca="1" si="50"/>
        <v>427.26266690639761</v>
      </c>
      <c r="BB43">
        <f t="shared" ca="1" si="51"/>
        <v>376.14744221835758</v>
      </c>
      <c r="BC43">
        <f t="shared" ca="1" si="52"/>
        <v>677.36358250891169</v>
      </c>
      <c r="BD43">
        <f t="shared" ca="1" si="53"/>
        <v>894.7248788879258</v>
      </c>
      <c r="BE43">
        <f t="shared" ca="1" si="54"/>
        <v>191.58791602879936</v>
      </c>
      <c r="BF43">
        <f t="shared" ca="1" si="55"/>
        <v>808.46028693385347</v>
      </c>
      <c r="BG43">
        <f t="shared" ca="1" si="56"/>
        <v>520.37508381723046</v>
      </c>
      <c r="BH43" s="80">
        <f t="shared" ca="1" si="57"/>
        <v>898.74340481549518</v>
      </c>
    </row>
    <row r="44" spans="6:60" x14ac:dyDescent="0.45">
      <c r="I44" s="73">
        <v>10</v>
      </c>
      <c r="J44" s="60">
        <f t="shared" ca="1" si="33"/>
        <v>2.9142297952048111</v>
      </c>
      <c r="K44" s="2">
        <f t="shared" ca="1" si="30"/>
        <v>17.094417652785474</v>
      </c>
      <c r="L44" s="2">
        <f t="shared" ca="1" si="30"/>
        <v>5.497385942312695</v>
      </c>
      <c r="M44" s="2">
        <f t="shared" ca="1" si="30"/>
        <v>15.455212400185516</v>
      </c>
      <c r="N44" s="2">
        <f t="shared" ca="1" si="30"/>
        <v>9.4005856901837248</v>
      </c>
      <c r="O44" s="2">
        <f t="shared" ca="1" si="30"/>
        <v>7.9105927762650534</v>
      </c>
      <c r="P44" s="2">
        <f t="shared" ca="1" si="30"/>
        <v>21.647553169121672</v>
      </c>
      <c r="Q44" s="2">
        <f t="shared" ca="1" si="30"/>
        <v>18.334848144521978</v>
      </c>
      <c r="R44" s="2">
        <f t="shared" ca="1" si="30"/>
        <v>13.543293628560241</v>
      </c>
      <c r="S44" s="2">
        <f t="shared" ca="1" si="30"/>
        <v>9.9906060634315423</v>
      </c>
      <c r="T44" s="2">
        <f t="shared" ca="1" si="30"/>
        <v>9.9512555353827423</v>
      </c>
      <c r="U44" s="61">
        <f t="shared" ca="1" si="30"/>
        <v>6.4748244090822915</v>
      </c>
      <c r="W44">
        <v>10</v>
      </c>
      <c r="X44">
        <v>181.6</v>
      </c>
      <c r="Y44">
        <f t="shared" si="58"/>
        <v>184.68998525458588</v>
      </c>
      <c r="Z44">
        <f t="shared" si="59"/>
        <v>3.0899852545858835</v>
      </c>
      <c r="AA44">
        <f t="shared" si="62"/>
        <v>1.7015337304988345</v>
      </c>
      <c r="AB44">
        <v>10</v>
      </c>
      <c r="AC44">
        <v>466</v>
      </c>
      <c r="AD44">
        <f t="shared" si="60"/>
        <v>479.66760503424786</v>
      </c>
      <c r="AE44">
        <f t="shared" si="61"/>
        <v>13.667605034247856</v>
      </c>
      <c r="AF44">
        <f t="shared" si="63"/>
        <v>2.9329624537012569</v>
      </c>
      <c r="AH44" s="26">
        <v>10</v>
      </c>
      <c r="AI44" s="60">
        <f t="shared" ca="1" si="34"/>
        <v>2.6454528374660886</v>
      </c>
      <c r="AJ44" s="2">
        <f t="shared" ca="1" si="35"/>
        <v>299.19101567895154</v>
      </c>
      <c r="AK44" s="2">
        <f t="shared" ca="1" si="36"/>
        <v>17.44671419883235</v>
      </c>
      <c r="AL44" s="2">
        <f t="shared" ca="1" si="37"/>
        <v>297.25185604475763</v>
      </c>
      <c r="AM44" s="2">
        <f t="shared" ca="1" si="38"/>
        <v>160.68318063861363</v>
      </c>
      <c r="AN44" s="2">
        <f t="shared" ca="1" si="39"/>
        <v>82.176800238847306</v>
      </c>
      <c r="AO44" s="2">
        <f t="shared" ca="1" si="40"/>
        <v>299.97333000230316</v>
      </c>
      <c r="AP44" s="2">
        <f t="shared" ca="1" si="41"/>
        <v>299.68039335641731</v>
      </c>
      <c r="AQ44" s="2">
        <f t="shared" ca="1" si="42"/>
        <v>288.79886044890492</v>
      </c>
      <c r="AR44" s="2">
        <f t="shared" ca="1" si="43"/>
        <v>192.67886353817286</v>
      </c>
      <c r="AS44" s="2">
        <f t="shared" ca="1" si="44"/>
        <v>190.63615915429386</v>
      </c>
      <c r="AT44" s="61">
        <f t="shared" ca="1" si="45"/>
        <v>34.166123647002358</v>
      </c>
      <c r="AV44" s="26">
        <v>10</v>
      </c>
      <c r="AW44" s="79">
        <f t="shared" ca="1" si="46"/>
        <v>9.971649089948686</v>
      </c>
      <c r="AX44">
        <f t="shared" ca="1" si="47"/>
        <v>901.9144553390945</v>
      </c>
      <c r="AY44">
        <f t="shared" ca="1" si="48"/>
        <v>51.015142530850589</v>
      </c>
      <c r="AZ44">
        <f t="shared" ca="1" si="49"/>
        <v>886.92382512716244</v>
      </c>
      <c r="BA44">
        <f t="shared" ca="1" si="50"/>
        <v>390.25254337502719</v>
      </c>
      <c r="BB44">
        <f t="shared" ca="1" si="51"/>
        <v>201.86362482993036</v>
      </c>
      <c r="BC44">
        <f t="shared" ca="1" si="52"/>
        <v>909.57726085204297</v>
      </c>
      <c r="BD44">
        <f t="shared" ca="1" si="53"/>
        <v>906.37183143613697</v>
      </c>
      <c r="BE44">
        <f t="shared" ca="1" si="54"/>
        <v>834.74273994182965</v>
      </c>
      <c r="BF44">
        <f t="shared" ca="1" si="55"/>
        <v>477.04210764891411</v>
      </c>
      <c r="BG44">
        <f t="shared" ca="1" si="56"/>
        <v>471.23352244987842</v>
      </c>
      <c r="BH44" s="80">
        <f t="shared" ca="1" si="57"/>
        <v>91.734048914321605</v>
      </c>
    </row>
    <row r="45" spans="6:60" x14ac:dyDescent="0.45">
      <c r="I45" s="73">
        <v>11</v>
      </c>
      <c r="J45" s="60">
        <f t="shared" ca="1" si="33"/>
        <v>17.033857871787877</v>
      </c>
      <c r="K45" s="2">
        <f t="shared" ca="1" si="30"/>
        <v>9.2245621933420701</v>
      </c>
      <c r="L45" s="2">
        <f t="shared" ca="1" si="30"/>
        <v>11.527739462728341</v>
      </c>
      <c r="M45" s="2">
        <f t="shared" ca="1" si="30"/>
        <v>14.730500680634117</v>
      </c>
      <c r="N45" s="2">
        <f t="shared" ca="1" si="30"/>
        <v>17.635428508685774</v>
      </c>
      <c r="O45" s="2">
        <f t="shared" ca="1" si="30"/>
        <v>11.357291957140491</v>
      </c>
      <c r="P45" s="2">
        <f t="shared" ca="1" si="30"/>
        <v>14.869298770664479</v>
      </c>
      <c r="Q45" s="2">
        <f t="shared" ca="1" si="30"/>
        <v>7.5550374988351052</v>
      </c>
      <c r="R45" s="2">
        <f t="shared" ca="1" si="30"/>
        <v>15.945082105708723</v>
      </c>
      <c r="S45" s="2">
        <f t="shared" ca="1" si="30"/>
        <v>14.32137802231933</v>
      </c>
      <c r="T45" s="2">
        <f t="shared" ca="1" si="30"/>
        <v>19.306420565933905</v>
      </c>
      <c r="U45" s="61">
        <f t="shared" ca="1" si="30"/>
        <v>24.438027771856021</v>
      </c>
      <c r="W45">
        <v>11</v>
      </c>
      <c r="X45">
        <v>230.5</v>
      </c>
      <c r="Y45">
        <f t="shared" si="58"/>
        <v>225.13728388858601</v>
      </c>
      <c r="Z45">
        <f t="shared" si="59"/>
        <v>5.3627161114139881</v>
      </c>
      <c r="AA45">
        <f t="shared" si="62"/>
        <v>2.3265579659062854</v>
      </c>
      <c r="AB45">
        <v>11</v>
      </c>
      <c r="AC45">
        <v>600</v>
      </c>
      <c r="AD45">
        <f t="shared" si="60"/>
        <v>611.77883341202255</v>
      </c>
      <c r="AE45">
        <f t="shared" si="61"/>
        <v>11.77883341202255</v>
      </c>
      <c r="AF45">
        <f t="shared" si="63"/>
        <v>1.9631389020037582</v>
      </c>
      <c r="AH45" s="26">
        <v>11</v>
      </c>
      <c r="AI45" s="60">
        <f t="shared" ca="1" si="34"/>
        <v>299.1535305798061</v>
      </c>
      <c r="AJ45" s="2">
        <f t="shared" ca="1" si="35"/>
        <v>150.79996986737362</v>
      </c>
      <c r="AK45" s="2">
        <f t="shared" ca="1" si="36"/>
        <v>255.13173692459046</v>
      </c>
      <c r="AL45" s="2">
        <f t="shared" ca="1" si="37"/>
        <v>295.29857001410176</v>
      </c>
      <c r="AM45" s="2">
        <f t="shared" ca="1" si="38"/>
        <v>299.46034977555496</v>
      </c>
      <c r="AN45" s="2">
        <f t="shared" ca="1" si="39"/>
        <v>250.03231566010052</v>
      </c>
      <c r="AO45" s="2">
        <f t="shared" ca="1" si="40"/>
        <v>295.75679584023618</v>
      </c>
      <c r="AP45" s="2">
        <f t="shared" ca="1" si="41"/>
        <v>67.253691063888184</v>
      </c>
      <c r="AQ45" s="2">
        <f t="shared" ca="1" si="42"/>
        <v>298.0914495697474</v>
      </c>
      <c r="AR45" s="2">
        <f t="shared" ca="1" si="43"/>
        <v>293.64592420586763</v>
      </c>
      <c r="AS45" s="2">
        <f t="shared" ca="1" si="44"/>
        <v>299.84569007046974</v>
      </c>
      <c r="AT45" s="61">
        <f t="shared" ca="1" si="45"/>
        <v>299.99671041558759</v>
      </c>
      <c r="AV45" s="26">
        <v>11</v>
      </c>
      <c r="AW45" s="79">
        <f t="shared" ca="1" si="46"/>
        <v>901.59282887113443</v>
      </c>
      <c r="AX45">
        <f t="shared" ca="1" si="47"/>
        <v>364.98343284944968</v>
      </c>
      <c r="AY45">
        <f t="shared" ca="1" si="48"/>
        <v>682.07124165382731</v>
      </c>
      <c r="AZ45">
        <f t="shared" ca="1" si="49"/>
        <v>873.59447693858522</v>
      </c>
      <c r="BA45">
        <f t="shared" ca="1" si="50"/>
        <v>904.29662244240888</v>
      </c>
      <c r="BB45">
        <f t="shared" ca="1" si="51"/>
        <v>662.62613508478023</v>
      </c>
      <c r="BC45">
        <f t="shared" ca="1" si="52"/>
        <v>876.61993121277771</v>
      </c>
      <c r="BD45">
        <f t="shared" ca="1" si="53"/>
        <v>167.89454510385627</v>
      </c>
      <c r="BE45">
        <f t="shared" ca="1" si="54"/>
        <v>893.09981388146889</v>
      </c>
      <c r="BF45">
        <f t="shared" ca="1" si="55"/>
        <v>863.07566972479469</v>
      </c>
      <c r="BG45">
        <f t="shared" ca="1" si="56"/>
        <v>908.06699758587536</v>
      </c>
      <c r="BH45" s="80">
        <f t="shared" ca="1" si="57"/>
        <v>909.9310531641022</v>
      </c>
    </row>
    <row r="46" spans="6:60" x14ac:dyDescent="0.45">
      <c r="I46" s="73">
        <v>12</v>
      </c>
      <c r="J46" s="60">
        <f t="shared" ca="1" si="33"/>
        <v>12.427531383497449</v>
      </c>
      <c r="K46" s="2">
        <f t="shared" ca="1" si="30"/>
        <v>12.02215629919862</v>
      </c>
      <c r="L46" s="2">
        <f t="shared" ca="1" si="30"/>
        <v>6.8313028354316874</v>
      </c>
      <c r="M46" s="2">
        <f t="shared" ca="1" si="30"/>
        <v>19.649535057860355</v>
      </c>
      <c r="N46" s="2">
        <f t="shared" ca="1" si="30"/>
        <v>16.403501452891923</v>
      </c>
      <c r="O46" s="2">
        <f t="shared" ca="1" si="30"/>
        <v>15.513756858509746</v>
      </c>
      <c r="P46" s="2">
        <f t="shared" ca="1" si="30"/>
        <v>11.246409762104673</v>
      </c>
      <c r="Q46" s="2">
        <f t="shared" ca="1" si="30"/>
        <v>8.6479124585715166</v>
      </c>
      <c r="R46" s="2">
        <f t="shared" ca="1" si="30"/>
        <v>6.4884230379999721</v>
      </c>
      <c r="S46" s="2">
        <f t="shared" ca="1" si="30"/>
        <v>7.4836267284518563</v>
      </c>
      <c r="T46" s="2">
        <f t="shared" ca="1" si="30"/>
        <v>15.958410195127053</v>
      </c>
      <c r="U46" s="61">
        <f t="shared" ca="1" si="30"/>
        <v>22.874664638913941</v>
      </c>
      <c r="W46">
        <v>12</v>
      </c>
      <c r="X46">
        <v>269.3</v>
      </c>
      <c r="Y46">
        <f t="shared" si="58"/>
        <v>254.86417129119084</v>
      </c>
      <c r="Z46">
        <f t="shared" si="59"/>
        <v>14.435828708809169</v>
      </c>
      <c r="AA46">
        <f t="shared" si="62"/>
        <v>5.3605008202039244</v>
      </c>
      <c r="AB46">
        <v>12</v>
      </c>
      <c r="AC46">
        <v>710</v>
      </c>
      <c r="AD46">
        <f t="shared" si="60"/>
        <v>719.44443328472846</v>
      </c>
      <c r="AE46">
        <f t="shared" si="61"/>
        <v>9.4444332847284613</v>
      </c>
      <c r="AF46">
        <f t="shared" si="63"/>
        <v>1.3302018710885157</v>
      </c>
      <c r="AH46" s="26">
        <v>12</v>
      </c>
      <c r="AI46" s="60">
        <f t="shared" ca="1" si="34"/>
        <v>275.34156295782827</v>
      </c>
      <c r="AJ46" s="2">
        <f t="shared" ca="1" si="35"/>
        <v>267.5284601622219</v>
      </c>
      <c r="AK46" s="2">
        <f t="shared" ca="1" si="36"/>
        <v>43.132701720475275</v>
      </c>
      <c r="AL46" s="2">
        <f t="shared" ca="1" si="37"/>
        <v>299.88068775638391</v>
      </c>
      <c r="AM46" s="2">
        <f t="shared" ca="1" si="38"/>
        <v>298.64421295468856</v>
      </c>
      <c r="AN46" s="2">
        <f t="shared" ca="1" si="39"/>
        <v>297.3688763164397</v>
      </c>
      <c r="AO46" s="2">
        <f t="shared" ca="1" si="40"/>
        <v>246.47237500598263</v>
      </c>
      <c r="AP46" s="2">
        <f t="shared" ca="1" si="41"/>
        <v>118.82432957495487</v>
      </c>
      <c r="AQ46" s="2">
        <f t="shared" ca="1" si="42"/>
        <v>34.476116008653158</v>
      </c>
      <c r="AR46" s="2">
        <f t="shared" ca="1" si="43"/>
        <v>64.50052946621274</v>
      </c>
      <c r="AS46" s="2">
        <f t="shared" ca="1" si="44"/>
        <v>298.11031295943172</v>
      </c>
      <c r="AT46" s="61">
        <f t="shared" ca="1" si="45"/>
        <v>299.98937447490403</v>
      </c>
      <c r="AV46" s="26">
        <v>12</v>
      </c>
      <c r="AW46" s="79">
        <f t="shared" ca="1" si="46"/>
        <v>767.15945597299503</v>
      </c>
      <c r="AX46">
        <f t="shared" ca="1" si="47"/>
        <v>732.49702916519971</v>
      </c>
      <c r="AY46">
        <f t="shared" ca="1" si="48"/>
        <v>112.69198099582565</v>
      </c>
      <c r="AZ46">
        <f t="shared" ca="1" si="49"/>
        <v>908.45275682156785</v>
      </c>
      <c r="BA46">
        <f t="shared" ca="1" si="50"/>
        <v>897.39430049650889</v>
      </c>
      <c r="BB46">
        <f t="shared" ca="1" si="51"/>
        <v>887.76441124577752</v>
      </c>
      <c r="BC46">
        <f t="shared" ca="1" si="52"/>
        <v>649.43244983802845</v>
      </c>
      <c r="BD46">
        <f t="shared" ca="1" si="53"/>
        <v>286.85810710370163</v>
      </c>
      <c r="BE46">
        <f t="shared" ca="1" si="54"/>
        <v>92.465734359615368</v>
      </c>
      <c r="BF46">
        <f t="shared" ca="1" si="55"/>
        <v>161.63205417878254</v>
      </c>
      <c r="BG46">
        <f t="shared" ca="1" si="56"/>
        <v>893.24290776869168</v>
      </c>
      <c r="BH46" s="80">
        <f t="shared" ca="1" si="57"/>
        <v>909.80955028221183</v>
      </c>
    </row>
    <row r="47" spans="6:60" x14ac:dyDescent="0.45">
      <c r="I47" s="73">
        <v>13</v>
      </c>
      <c r="J47" s="60">
        <f t="shared" ca="1" si="33"/>
        <v>9.5052215111591032</v>
      </c>
      <c r="K47" s="2">
        <f t="shared" ca="1" si="30"/>
        <v>17.650876276298487</v>
      </c>
      <c r="L47" s="2">
        <f t="shared" ca="1" si="30"/>
        <v>7.3219064257718403</v>
      </c>
      <c r="M47" s="2">
        <f t="shared" ca="1" si="30"/>
        <v>15.712432719619406</v>
      </c>
      <c r="N47" s="2">
        <f t="shared" ca="1" si="30"/>
        <v>11.773001056684569</v>
      </c>
      <c r="O47" s="2">
        <f t="shared" ca="1" si="30"/>
        <v>20.931785279475818</v>
      </c>
      <c r="P47" s="2">
        <f t="shared" ca="1" si="30"/>
        <v>18.576806010724262</v>
      </c>
      <c r="Q47" s="2">
        <f t="shared" ca="1" si="30"/>
        <v>20.162011138777871</v>
      </c>
      <c r="R47" s="2">
        <f t="shared" ca="1" si="30"/>
        <v>15.759630630553794</v>
      </c>
      <c r="S47" s="2">
        <f t="shared" ca="1" si="30"/>
        <v>23.088226547667098</v>
      </c>
      <c r="T47" s="2">
        <f t="shared" ca="1" si="30"/>
        <v>9.6481303380593086</v>
      </c>
      <c r="U47" s="61">
        <f t="shared" ca="1" si="30"/>
        <v>15.555911964627381</v>
      </c>
      <c r="W47">
        <v>13</v>
      </c>
      <c r="X47">
        <v>290.5</v>
      </c>
      <c r="Y47">
        <f t="shared" si="58"/>
        <v>274.14266616833481</v>
      </c>
      <c r="Z47">
        <f t="shared" si="59"/>
        <v>16.357333831665187</v>
      </c>
      <c r="AA47">
        <f t="shared" si="62"/>
        <v>5.6307517492823367</v>
      </c>
      <c r="AB47">
        <v>13</v>
      </c>
      <c r="AC47">
        <v>790</v>
      </c>
      <c r="AD47">
        <f t="shared" si="60"/>
        <v>795.51395506798008</v>
      </c>
      <c r="AE47">
        <f t="shared" si="61"/>
        <v>5.5139550679800777</v>
      </c>
      <c r="AF47">
        <f t="shared" si="63"/>
        <v>0.69796899594684525</v>
      </c>
      <c r="AH47" s="26">
        <v>13</v>
      </c>
      <c r="AI47" s="60">
        <f t="shared" ca="1" si="34"/>
        <v>166.51978409665551</v>
      </c>
      <c r="AJ47" s="2">
        <f t="shared" ca="1" si="35"/>
        <v>299.46655493611775</v>
      </c>
      <c r="AK47" s="2">
        <f t="shared" ca="1" si="36"/>
        <v>58.571484595737381</v>
      </c>
      <c r="AL47" s="2">
        <f t="shared" ca="1" si="37"/>
        <v>297.73036505601658</v>
      </c>
      <c r="AM47" s="2">
        <f t="shared" ca="1" si="38"/>
        <v>261.70823824603701</v>
      </c>
      <c r="AN47" s="2">
        <f t="shared" ca="1" si="39"/>
        <v>299.95438201705957</v>
      </c>
      <c r="AO47" s="2">
        <f t="shared" ca="1" si="40"/>
        <v>299.73338666684481</v>
      </c>
      <c r="AP47" s="2">
        <f t="shared" ca="1" si="41"/>
        <v>299.91875138189482</v>
      </c>
      <c r="AQ47" s="2">
        <f t="shared" ca="1" si="42"/>
        <v>297.80872465658399</v>
      </c>
      <c r="AR47" s="2">
        <f t="shared" ca="1" si="43"/>
        <v>299.99094702941898</v>
      </c>
      <c r="AS47" s="2">
        <f t="shared" ca="1" si="44"/>
        <v>174.40680624002474</v>
      </c>
      <c r="AT47" s="61">
        <f t="shared" ca="1" si="45"/>
        <v>297.45006550812928</v>
      </c>
      <c r="AV47" s="26">
        <v>13</v>
      </c>
      <c r="AW47" s="79">
        <f t="shared" ca="1" si="46"/>
        <v>405.48005816657303</v>
      </c>
      <c r="AX47">
        <f t="shared" ca="1" si="47"/>
        <v>904.35325019896686</v>
      </c>
      <c r="AY47">
        <f t="shared" ca="1" si="48"/>
        <v>148.12940377498239</v>
      </c>
      <c r="AZ47">
        <f t="shared" ca="1" si="49"/>
        <v>890.40019904226369</v>
      </c>
      <c r="BA47">
        <f t="shared" ca="1" si="50"/>
        <v>708.21124447742432</v>
      </c>
      <c r="BB47">
        <f t="shared" ca="1" si="51"/>
        <v>909.32701080140555</v>
      </c>
      <c r="BC47">
        <f t="shared" ca="1" si="52"/>
        <v>906.89803502990219</v>
      </c>
      <c r="BD47">
        <f t="shared" ca="1" si="53"/>
        <v>908.8905691722822</v>
      </c>
      <c r="BE47">
        <f t="shared" ca="1" si="54"/>
        <v>890.97998754587684</v>
      </c>
      <c r="BF47">
        <f t="shared" ca="1" si="55"/>
        <v>909.83423019708778</v>
      </c>
      <c r="BG47">
        <f t="shared" ca="1" si="56"/>
        <v>426.45332200224635</v>
      </c>
      <c r="BH47" s="80">
        <f t="shared" ca="1" si="57"/>
        <v>888.35111519320844</v>
      </c>
    </row>
    <row r="48" spans="6:60" x14ac:dyDescent="0.45">
      <c r="I48" s="73">
        <v>14</v>
      </c>
      <c r="J48" s="60">
        <f t="shared" ca="1" si="33"/>
        <v>18.631007007878313</v>
      </c>
      <c r="K48" s="2">
        <f t="shared" ca="1" si="30"/>
        <v>11.578940274021843</v>
      </c>
      <c r="L48" s="2">
        <f t="shared" ca="1" si="30"/>
        <v>10.574787364855922</v>
      </c>
      <c r="M48" s="2">
        <f t="shared" ca="1" si="30"/>
        <v>14.524007129693123</v>
      </c>
      <c r="N48" s="2">
        <f ca="1">NORMINV(RAND(), $G$40, $G$41)</f>
        <v>17.955136244834211</v>
      </c>
      <c r="O48" s="2">
        <f t="shared" ca="1" si="30"/>
        <v>12.964469408721667</v>
      </c>
      <c r="P48" s="2">
        <f t="shared" ca="1" si="30"/>
        <v>19.922758487750521</v>
      </c>
      <c r="Q48" s="2">
        <f t="shared" ca="1" si="30"/>
        <v>21.751806379580131</v>
      </c>
      <c r="R48" s="2">
        <f t="shared" ca="1" si="30"/>
        <v>10.215153358935224</v>
      </c>
      <c r="S48" s="2">
        <f t="shared" ca="1" si="30"/>
        <v>8.4187379944774694</v>
      </c>
      <c r="T48" s="2">
        <f t="shared" ca="1" si="30"/>
        <v>18.146116093189345</v>
      </c>
      <c r="U48" s="61">
        <f t="shared" ca="1" si="30"/>
        <v>13.103578349240959</v>
      </c>
      <c r="W48">
        <v>14</v>
      </c>
      <c r="X48">
        <v>300</v>
      </c>
      <c r="Y48">
        <f t="shared" si="58"/>
        <v>285.65050608310219</v>
      </c>
      <c r="Z48">
        <f t="shared" si="59"/>
        <v>14.349493916897814</v>
      </c>
      <c r="AA48">
        <f t="shared" si="62"/>
        <v>4.7831646389659381</v>
      </c>
      <c r="AB48">
        <v>14</v>
      </c>
      <c r="AC48">
        <v>850</v>
      </c>
      <c r="AD48">
        <f t="shared" si="60"/>
        <v>844.00230771969211</v>
      </c>
      <c r="AE48">
        <f t="shared" si="61"/>
        <v>5.9976922803078878</v>
      </c>
      <c r="AF48">
        <f t="shared" si="63"/>
        <v>0.70561085650681032</v>
      </c>
      <c r="AH48" s="26">
        <v>14</v>
      </c>
      <c r="AI48" s="60">
        <f t="shared" ca="1" si="34"/>
        <v>299.7439983029854</v>
      </c>
      <c r="AJ48" s="2">
        <f t="shared" ca="1" si="35"/>
        <v>256.57738499469446</v>
      </c>
      <c r="AK48" s="2">
        <f t="shared" ca="1" si="36"/>
        <v>220.6865266065864</v>
      </c>
      <c r="AL48" s="2">
        <f t="shared" ca="1" si="37"/>
        <v>294.52542168529857</v>
      </c>
      <c r="AM48" s="2">
        <f t="shared" ca="1" si="38"/>
        <v>299.5752401376368</v>
      </c>
      <c r="AN48" s="2">
        <f t="shared" ca="1" si="39"/>
        <v>283.05385455228708</v>
      </c>
      <c r="AO48" s="2">
        <f t="shared" ca="1" si="40"/>
        <v>299.90278742530597</v>
      </c>
      <c r="AP48" s="2">
        <f t="shared" ca="1" si="41"/>
        <v>299.97533572031591</v>
      </c>
      <c r="AQ48" s="2">
        <f t="shared" ca="1" si="42"/>
        <v>203.98942027378448</v>
      </c>
      <c r="AR48" s="2">
        <f t="shared" ca="1" si="43"/>
        <v>106.73578345678679</v>
      </c>
      <c r="AS48" s="2">
        <f t="shared" ca="1" si="44"/>
        <v>299.63185456727575</v>
      </c>
      <c r="AT48" s="61">
        <f t="shared" ca="1" si="45"/>
        <v>284.64684793930644</v>
      </c>
      <c r="AV48" s="26">
        <v>14</v>
      </c>
      <c r="AW48" s="79">
        <f t="shared" ca="1" si="46"/>
        <v>907.00506319090789</v>
      </c>
      <c r="AX48">
        <f t="shared" ca="1" si="47"/>
        <v>687.70951638221959</v>
      </c>
      <c r="AY48">
        <f t="shared" ca="1" si="48"/>
        <v>561.43733378748379</v>
      </c>
      <c r="AZ48">
        <f t="shared" ca="1" si="49"/>
        <v>868.60289013542956</v>
      </c>
      <c r="BA48">
        <f t="shared" ca="1" si="50"/>
        <v>905.36134138737123</v>
      </c>
      <c r="BB48">
        <f t="shared" ca="1" si="51"/>
        <v>804.35678946195674</v>
      </c>
      <c r="BC48">
        <f t="shared" ca="1" si="52"/>
        <v>908.70416376640026</v>
      </c>
      <c r="BD48">
        <f t="shared" ca="1" si="53"/>
        <v>909.6049465121506</v>
      </c>
      <c r="BE48">
        <f t="shared" ca="1" si="54"/>
        <v>509.99413767666596</v>
      </c>
      <c r="BF48">
        <f t="shared" ca="1" si="55"/>
        <v>258.43185263126031</v>
      </c>
      <c r="BG48">
        <f t="shared" ca="1" si="56"/>
        <v>905.90042386274172</v>
      </c>
      <c r="BH48" s="80">
        <f t="shared" ca="1" si="57"/>
        <v>812.51155450465922</v>
      </c>
    </row>
    <row r="49" spans="8:86" x14ac:dyDescent="0.45">
      <c r="I49" s="73">
        <v>15</v>
      </c>
      <c r="J49" s="60">
        <f t="shared" ca="1" si="33"/>
        <v>10.36241384414385</v>
      </c>
      <c r="K49" s="2">
        <f t="shared" ca="1" si="30"/>
        <v>18.438716702905303</v>
      </c>
      <c r="L49" s="2">
        <f t="shared" ca="1" si="30"/>
        <v>7.7847523384884143</v>
      </c>
      <c r="M49" s="2">
        <f t="shared" ca="1" si="30"/>
        <v>18.459731270074712</v>
      </c>
      <c r="N49" s="2">
        <f t="shared" ca="1" si="30"/>
        <v>15.307986601813793</v>
      </c>
      <c r="O49" s="2">
        <f t="shared" ca="1" si="30"/>
        <v>15.052982440665323</v>
      </c>
      <c r="P49" s="2">
        <f t="shared" ca="1" si="30"/>
        <v>17.786451772924938</v>
      </c>
      <c r="Q49" s="2">
        <f t="shared" ca="1" si="30"/>
        <v>12.235876344674972</v>
      </c>
      <c r="R49" s="2">
        <f t="shared" ca="1" si="30"/>
        <v>12.342105855129812</v>
      </c>
      <c r="S49" s="2">
        <f t="shared" ca="1" si="30"/>
        <v>10.015519891662366</v>
      </c>
      <c r="T49" s="2">
        <f t="shared" ca="1" si="30"/>
        <v>24.074680881084568</v>
      </c>
      <c r="U49" s="61">
        <f t="shared" ca="1" si="30"/>
        <v>23.397709108173835</v>
      </c>
      <c r="W49">
        <v>15</v>
      </c>
      <c r="X49">
        <v>300</v>
      </c>
      <c r="Y49">
        <f t="shared" si="58"/>
        <v>292.18280900503078</v>
      </c>
      <c r="Z49">
        <f t="shared" si="59"/>
        <v>7.8171909949692235</v>
      </c>
      <c r="AA49">
        <f t="shared" si="62"/>
        <v>2.6057303316564076</v>
      </c>
      <c r="AB49">
        <v>15</v>
      </c>
      <c r="AC49">
        <v>880</v>
      </c>
      <c r="AD49">
        <f t="shared" si="60"/>
        <v>872.91179262876585</v>
      </c>
      <c r="AE49">
        <f t="shared" si="61"/>
        <v>7.088207371234148</v>
      </c>
      <c r="AF49">
        <f t="shared" si="63"/>
        <v>0.80547811036751682</v>
      </c>
      <c r="AH49" s="26">
        <v>15</v>
      </c>
      <c r="AI49" s="60">
        <f t="shared" ca="1" si="34"/>
        <v>211.05215548954985</v>
      </c>
      <c r="AJ49" s="2">
        <f t="shared" ca="1" si="35"/>
        <v>299.70432247210704</v>
      </c>
      <c r="AK49" s="2">
        <f t="shared" ca="1" si="36"/>
        <v>76.667087779691769</v>
      </c>
      <c r="AL49" s="2">
        <f t="shared" ca="1" si="37"/>
        <v>299.70894160577694</v>
      </c>
      <c r="AM49" s="2">
        <f t="shared" ca="1" si="38"/>
        <v>296.93429908505146</v>
      </c>
      <c r="AN49" s="2">
        <f t="shared" ca="1" si="39"/>
        <v>296.29613137943051</v>
      </c>
      <c r="AO49" s="2">
        <f t="shared" ca="1" si="40"/>
        <v>299.51804709518524</v>
      </c>
      <c r="AP49" s="2">
        <f t="shared" ca="1" si="41"/>
        <v>271.88693741279184</v>
      </c>
      <c r="AQ49" s="2">
        <f t="shared" ca="1" si="42"/>
        <v>273.8522149066527</v>
      </c>
      <c r="AR49" s="2">
        <f t="shared" ca="1" si="43"/>
        <v>193.96336406413513</v>
      </c>
      <c r="AS49" s="2">
        <f t="shared" ca="1" si="44"/>
        <v>299.99567994570037</v>
      </c>
      <c r="AT49" s="61">
        <f t="shared" ca="1" si="45"/>
        <v>299.99282224058373</v>
      </c>
      <c r="AV49" s="26">
        <v>15</v>
      </c>
      <c r="AW49" s="79">
        <f t="shared" ca="1" si="46"/>
        <v>531.31256849801775</v>
      </c>
      <c r="AX49">
        <f t="shared" ca="1" si="47"/>
        <v>906.60781668848642</v>
      </c>
      <c r="AY49">
        <f t="shared" ca="1" si="48"/>
        <v>189.30738651316571</v>
      </c>
      <c r="AZ49">
        <f t="shared" ca="1" si="49"/>
        <v>906.65366785721403</v>
      </c>
      <c r="BA49">
        <f t="shared" ca="1" si="50"/>
        <v>884.67089647658383</v>
      </c>
      <c r="BB49">
        <f t="shared" ca="1" si="51"/>
        <v>880.25380140922675</v>
      </c>
      <c r="BC49">
        <f t="shared" ca="1" si="52"/>
        <v>904.82686123943301</v>
      </c>
      <c r="BD49">
        <f t="shared" ca="1" si="53"/>
        <v>751.5096011674766</v>
      </c>
      <c r="BE49">
        <f t="shared" ca="1" si="54"/>
        <v>760.34493972984887</v>
      </c>
      <c r="BF49">
        <f t="shared" ca="1" si="55"/>
        <v>480.71607251914452</v>
      </c>
      <c r="BG49">
        <f t="shared" ca="1" si="56"/>
        <v>909.91268772947149</v>
      </c>
      <c r="BH49" s="80">
        <f t="shared" ca="1" si="57"/>
        <v>909.86443250599655</v>
      </c>
    </row>
    <row r="50" spans="8:86" x14ac:dyDescent="0.45">
      <c r="I50" s="73">
        <v>16</v>
      </c>
      <c r="J50" s="60">
        <f t="shared" ca="1" si="33"/>
        <v>6.4419145335266768</v>
      </c>
      <c r="K50" s="2">
        <f t="shared" ca="1" si="33"/>
        <v>11.909407143962667</v>
      </c>
      <c r="L50" s="2">
        <f t="shared" ca="1" si="33"/>
        <v>11.997596580317399</v>
      </c>
      <c r="M50" s="2">
        <f t="shared" ca="1" si="33"/>
        <v>8.9313979477325063</v>
      </c>
      <c r="N50" s="2">
        <f t="shared" ca="1" si="33"/>
        <v>12.147432451379228</v>
      </c>
      <c r="O50" s="2">
        <f t="shared" ca="1" si="33"/>
        <v>14.191088463743435</v>
      </c>
      <c r="P50" s="2">
        <f t="shared" ca="1" si="33"/>
        <v>8.1135985739984324</v>
      </c>
      <c r="Q50" s="2">
        <f t="shared" ca="1" si="33"/>
        <v>19.012089011397318</v>
      </c>
      <c r="R50" s="2">
        <f t="shared" ca="1" si="33"/>
        <v>13.708654306272708</v>
      </c>
      <c r="S50" s="2">
        <f t="shared" ca="1" si="33"/>
        <v>12.554054136730617</v>
      </c>
      <c r="T50" s="2">
        <f t="shared" ca="1" si="33"/>
        <v>14.51825143490734</v>
      </c>
      <c r="U50" s="61">
        <f t="shared" ca="1" si="33"/>
        <v>21.484019346057821</v>
      </c>
      <c r="W50">
        <v>16</v>
      </c>
      <c r="X50">
        <v>300</v>
      </c>
      <c r="Y50">
        <f t="shared" si="58"/>
        <v>295.78529561027318</v>
      </c>
      <c r="Z50">
        <f t="shared" si="59"/>
        <v>4.214704389726819</v>
      </c>
      <c r="AA50">
        <f t="shared" si="62"/>
        <v>1.4049014632422732</v>
      </c>
      <c r="AB50">
        <v>16</v>
      </c>
      <c r="AC50">
        <v>905</v>
      </c>
      <c r="AD50">
        <f t="shared" si="60"/>
        <v>889.46592411502229</v>
      </c>
      <c r="AE50">
        <f t="shared" si="61"/>
        <v>15.53407588497771</v>
      </c>
      <c r="AF50">
        <f t="shared" si="63"/>
        <v>1.7164724734782002</v>
      </c>
      <c r="AH50" s="26">
        <v>16</v>
      </c>
      <c r="AI50" s="60">
        <f t="shared" ca="1" si="34"/>
        <v>33.425954244710937</v>
      </c>
      <c r="AJ50" s="2">
        <f t="shared" ca="1" si="35"/>
        <v>264.99747447733057</v>
      </c>
      <c r="AK50" s="2">
        <f t="shared" ca="1" si="36"/>
        <v>266.99121908861781</v>
      </c>
      <c r="AL50" s="2">
        <f t="shared" ca="1" si="37"/>
        <v>134.36646713059139</v>
      </c>
      <c r="AM50" s="2">
        <f t="shared" ca="1" si="38"/>
        <v>270.15071336145729</v>
      </c>
      <c r="AN50" s="2">
        <f t="shared" ca="1" si="39"/>
        <v>293.00887266247486</v>
      </c>
      <c r="AO50" s="2">
        <f t="shared" ca="1" si="40"/>
        <v>91.566386299524979</v>
      </c>
      <c r="AP50" s="2">
        <f t="shared" ca="1" si="41"/>
        <v>299.80759842394735</v>
      </c>
      <c r="AQ50" s="2">
        <f t="shared" ca="1" si="42"/>
        <v>290.06206294379223</v>
      </c>
      <c r="AR50" s="2">
        <f t="shared" ca="1" si="43"/>
        <v>277.40574032333899</v>
      </c>
      <c r="AS50" s="2">
        <f t="shared" ca="1" si="44"/>
        <v>294.50217212991885</v>
      </c>
      <c r="AT50" s="61">
        <f t="shared" ca="1" si="45"/>
        <v>299.96985020816851</v>
      </c>
      <c r="AV50" s="26">
        <v>16</v>
      </c>
      <c r="AW50" s="79">
        <f t="shared" ca="1" si="46"/>
        <v>89.984548718283349</v>
      </c>
      <c r="AX50">
        <f t="shared" ca="1" si="47"/>
        <v>721.79136014969026</v>
      </c>
      <c r="AY50">
        <f t="shared" ca="1" si="48"/>
        <v>730.20501707131211</v>
      </c>
      <c r="AZ50">
        <f t="shared" ca="1" si="49"/>
        <v>324.22020986593333</v>
      </c>
      <c r="BA50">
        <f t="shared" ca="1" si="50"/>
        <v>743.84362091165451</v>
      </c>
      <c r="BB50">
        <f t="shared" ca="1" si="51"/>
        <v>859.16029398765272</v>
      </c>
      <c r="BC50">
        <f t="shared" ca="1" si="52"/>
        <v>223.34900079104943</v>
      </c>
      <c r="BD50">
        <f t="shared" ca="1" si="53"/>
        <v>907.66048838740642</v>
      </c>
      <c r="BE50">
        <f t="shared" ca="1" si="54"/>
        <v>841.83770186812399</v>
      </c>
      <c r="BF50">
        <f t="shared" ca="1" si="55"/>
        <v>776.78571539780455</v>
      </c>
      <c r="BG50">
        <f t="shared" ca="1" si="56"/>
        <v>868.454809042345</v>
      </c>
      <c r="BH50" s="80">
        <f t="shared" ca="1" si="57"/>
        <v>909.52987425401102</v>
      </c>
    </row>
    <row r="51" spans="8:86" x14ac:dyDescent="0.45">
      <c r="I51" s="73">
        <v>17</v>
      </c>
      <c r="J51" s="60">
        <f t="shared" ca="1" si="33"/>
        <v>12.495185828583262</v>
      </c>
      <c r="K51" s="2">
        <f t="shared" ca="1" si="33"/>
        <v>11.636883959217613</v>
      </c>
      <c r="L51" s="2">
        <f t="shared" ca="1" si="33"/>
        <v>20.56448963276469</v>
      </c>
      <c r="M51" s="2">
        <f t="shared" ca="1" si="33"/>
        <v>14.325253269323635</v>
      </c>
      <c r="N51" s="2">
        <f t="shared" ca="1" si="33"/>
        <v>12.471502974321357</v>
      </c>
      <c r="O51" s="2">
        <f t="shared" ca="1" si="33"/>
        <v>4.9909333866796182</v>
      </c>
      <c r="P51" s="2">
        <f t="shared" ca="1" si="33"/>
        <v>17.298077394284331</v>
      </c>
      <c r="Q51" s="2">
        <f t="shared" ca="1" si="33"/>
        <v>20.7861956939153</v>
      </c>
      <c r="R51" s="2">
        <f t="shared" ca="1" si="33"/>
        <v>23.072379002346835</v>
      </c>
      <c r="S51" s="2">
        <f t="shared" ca="1" si="33"/>
        <v>14.904004097274971</v>
      </c>
      <c r="T51" s="2">
        <f t="shared" ca="1" si="33"/>
        <v>15.331405958322639</v>
      </c>
      <c r="U51" s="61">
        <f t="shared" ca="1" si="33"/>
        <v>14.595087153271248</v>
      </c>
      <c r="W51">
        <v>17</v>
      </c>
      <c r="X51">
        <v>300</v>
      </c>
      <c r="Y51">
        <f t="shared" si="58"/>
        <v>297.7404453511607</v>
      </c>
      <c r="Z51">
        <f t="shared" si="59"/>
        <v>2.2595546488392984</v>
      </c>
      <c r="AA51">
        <f t="shared" si="62"/>
        <v>0.75318488294643282</v>
      </c>
      <c r="AB51">
        <v>17</v>
      </c>
      <c r="AC51">
        <v>910</v>
      </c>
      <c r="AD51">
        <f t="shared" si="60"/>
        <v>898.72662837767132</v>
      </c>
      <c r="AE51">
        <f t="shared" si="61"/>
        <v>11.273371622328682</v>
      </c>
      <c r="AF51">
        <f t="shared" si="63"/>
        <v>1.2388320464097453</v>
      </c>
      <c r="AH51" s="26">
        <v>17</v>
      </c>
      <c r="AI51" s="60">
        <f t="shared" ca="1" si="34"/>
        <v>276.46583579517551</v>
      </c>
      <c r="AJ51" s="2">
        <f t="shared" ca="1" si="35"/>
        <v>258.16651507608196</v>
      </c>
      <c r="AK51" s="2">
        <f t="shared" ca="1" si="36"/>
        <v>299.93991708579983</v>
      </c>
      <c r="AL51" s="2">
        <f t="shared" ca="1" si="37"/>
        <v>293.66397563086809</v>
      </c>
      <c r="AM51" s="2">
        <f t="shared" ca="1" si="38"/>
        <v>276.07771501905978</v>
      </c>
      <c r="AN51" s="2">
        <f t="shared" ca="1" si="39"/>
        <v>12.15647299261029</v>
      </c>
      <c r="AO51" s="2">
        <f t="shared" ca="1" si="40"/>
        <v>299.3053439840985</v>
      </c>
      <c r="AP51" s="2">
        <f t="shared" ca="1" si="41"/>
        <v>299.94911965769722</v>
      </c>
      <c r="AQ51" s="2">
        <f t="shared" ca="1" si="42"/>
        <v>299.99083879021077</v>
      </c>
      <c r="AR51" s="2">
        <f t="shared" ca="1" si="43"/>
        <v>295.86431424046845</v>
      </c>
      <c r="AS51" s="2">
        <f t="shared" ca="1" si="44"/>
        <v>296.98714043340055</v>
      </c>
      <c r="AT51" s="61">
        <f t="shared" ca="1" si="45"/>
        <v>294.80470691000437</v>
      </c>
      <c r="AV51" s="26">
        <v>17</v>
      </c>
      <c r="AW51" s="79">
        <f t="shared" ca="1" si="46"/>
        <v>772.37541409775235</v>
      </c>
      <c r="AX51">
        <f t="shared" ca="1" si="47"/>
        <v>693.97551452422351</v>
      </c>
      <c r="AY51">
        <f t="shared" ca="1" si="48"/>
        <v>909.1457088591734</v>
      </c>
      <c r="AZ51">
        <f t="shared" ca="1" si="49"/>
        <v>863.18764645794158</v>
      </c>
      <c r="BA51">
        <f t="shared" ca="1" si="50"/>
        <v>770.56757496261412</v>
      </c>
      <c r="BB51">
        <f t="shared" ca="1" si="51"/>
        <v>37.291972847140805</v>
      </c>
      <c r="BC51">
        <f t="shared" ca="1" si="52"/>
        <v>902.90917766614541</v>
      </c>
      <c r="BD51">
        <f t="shared" ca="1" si="53"/>
        <v>909.26026714900809</v>
      </c>
      <c r="BE51">
        <f t="shared" ca="1" si="54"/>
        <v>909.8325141090113</v>
      </c>
      <c r="BF51">
        <f t="shared" ca="1" si="55"/>
        <v>877.33777981569767</v>
      </c>
      <c r="BG51">
        <f t="shared" ca="1" si="56"/>
        <v>885.04305656141082</v>
      </c>
      <c r="BH51" s="80">
        <f t="shared" ca="1" si="57"/>
        <v>870.39065235098587</v>
      </c>
    </row>
    <row r="52" spans="8:86" x14ac:dyDescent="0.45">
      <c r="I52" s="73">
        <v>18</v>
      </c>
      <c r="J52" s="60">
        <f t="shared" ca="1" si="33"/>
        <v>9.2892203016060044</v>
      </c>
      <c r="K52" s="2">
        <f t="shared" ca="1" si="33"/>
        <v>10.621694375546415</v>
      </c>
      <c r="L52" s="2">
        <f t="shared" ca="1" si="33"/>
        <v>13.959686554945982</v>
      </c>
      <c r="M52" s="2">
        <f t="shared" ca="1" si="33"/>
        <v>19.14021592180222</v>
      </c>
      <c r="N52" s="2">
        <f t="shared" ca="1" si="33"/>
        <v>17.083112249686991</v>
      </c>
      <c r="O52" s="2">
        <f t="shared" ca="1" si="33"/>
        <v>16.220045667046751</v>
      </c>
      <c r="P52" s="2">
        <f t="shared" ca="1" si="33"/>
        <v>13.946386614428127</v>
      </c>
      <c r="Q52" s="2">
        <f t="shared" ca="1" si="33"/>
        <v>19.697572185111557</v>
      </c>
      <c r="R52" s="2">
        <f t="shared" ca="1" si="33"/>
        <v>17.46206412257909</v>
      </c>
      <c r="S52" s="2">
        <f t="shared" ca="1" si="33"/>
        <v>11.653471399747332</v>
      </c>
      <c r="T52" s="2">
        <f t="shared" ca="1" si="33"/>
        <v>17.553916542208565</v>
      </c>
      <c r="U52" s="61">
        <f t="shared" ca="1" si="33"/>
        <v>14.497437206596139</v>
      </c>
      <c r="W52">
        <v>18</v>
      </c>
      <c r="X52">
        <v>300</v>
      </c>
      <c r="Y52">
        <f t="shared" si="58"/>
        <v>298.79232817436292</v>
      </c>
      <c r="Z52">
        <f t="shared" si="59"/>
        <v>1.2076718256370782</v>
      </c>
      <c r="AA52">
        <f t="shared" si="62"/>
        <v>0.4025572752123594</v>
      </c>
      <c r="AB52">
        <v>18</v>
      </c>
      <c r="AC52">
        <v>910</v>
      </c>
      <c r="AD52">
        <f t="shared" si="60"/>
        <v>903.83975450967557</v>
      </c>
      <c r="AE52">
        <f t="shared" si="61"/>
        <v>6.1602454903244279</v>
      </c>
      <c r="AF52">
        <f t="shared" si="63"/>
        <v>0.67695005388180529</v>
      </c>
      <c r="AH52" s="26">
        <v>18</v>
      </c>
      <c r="AI52" s="60">
        <f t="shared" ca="1" si="34"/>
        <v>154.43570240780224</v>
      </c>
      <c r="AJ52" s="2">
        <f t="shared" ca="1" si="35"/>
        <v>222.72202612357464</v>
      </c>
      <c r="AK52" s="2">
        <f t="shared" ca="1" si="36"/>
        <v>291.72046832119707</v>
      </c>
      <c r="AL52" s="2">
        <f t="shared" ca="1" si="37"/>
        <v>299.82521645726507</v>
      </c>
      <c r="AM52" s="2">
        <f t="shared" ca="1" si="38"/>
        <v>299.18414582910367</v>
      </c>
      <c r="AN52" s="2">
        <f t="shared" ca="1" si="39"/>
        <v>298.44526118777543</v>
      </c>
      <c r="AO52" s="2">
        <f t="shared" ca="1" si="40"/>
        <v>291.63978011211958</v>
      </c>
      <c r="AP52" s="2">
        <f t="shared" ca="1" si="41"/>
        <v>299.88490818733862</v>
      </c>
      <c r="AQ52" s="2">
        <f t="shared" ca="1" si="42"/>
        <v>299.38557016451711</v>
      </c>
      <c r="AR52" s="2">
        <f t="shared" ca="1" si="43"/>
        <v>258.61237053711727</v>
      </c>
      <c r="AS52" s="2">
        <f t="shared" ca="1" si="44"/>
        <v>299.42639455748713</v>
      </c>
      <c r="AT52" s="61">
        <f t="shared" ca="1" si="45"/>
        <v>294.41728360508739</v>
      </c>
      <c r="AV52" s="26">
        <v>18</v>
      </c>
      <c r="AW52" s="79">
        <f t="shared" ca="1" si="46"/>
        <v>374.20750962452632</v>
      </c>
      <c r="AX52">
        <f t="shared" ca="1" si="47"/>
        <v>567.97032896108612</v>
      </c>
      <c r="AY52">
        <f t="shared" ca="1" si="48"/>
        <v>851.4394214761362</v>
      </c>
      <c r="AZ52">
        <f t="shared" ca="1" si="49"/>
        <v>907.84699366396183</v>
      </c>
      <c r="BA52">
        <f t="shared" ca="1" si="50"/>
        <v>901.85535351697706</v>
      </c>
      <c r="BB52">
        <f t="shared" ca="1" si="51"/>
        <v>895.82269453440324</v>
      </c>
      <c r="BC52">
        <f t="shared" ca="1" si="52"/>
        <v>850.96395842849222</v>
      </c>
      <c r="BD52">
        <f t="shared" ca="1" si="53"/>
        <v>908.50024330661563</v>
      </c>
      <c r="BE52">
        <f t="shared" ca="1" si="54"/>
        <v>903.62108453061751</v>
      </c>
      <c r="BF52">
        <f t="shared" ca="1" si="55"/>
        <v>695.74670937547273</v>
      </c>
      <c r="BG52">
        <f t="shared" ca="1" si="56"/>
        <v>903.98834329575163</v>
      </c>
      <c r="BH52" s="80">
        <f t="shared" ca="1" si="57"/>
        <v>867.91508542053293</v>
      </c>
    </row>
    <row r="53" spans="8:86" x14ac:dyDescent="0.45">
      <c r="I53" s="73">
        <v>19</v>
      </c>
      <c r="J53" s="60">
        <f t="shared" ca="1" si="33"/>
        <v>13.514361979180098</v>
      </c>
      <c r="K53" s="2">
        <f t="shared" ca="1" si="33"/>
        <v>15.922449131272424</v>
      </c>
      <c r="L53" s="2">
        <f t="shared" ca="1" si="33"/>
        <v>16.911618264385133</v>
      </c>
      <c r="M53" s="2">
        <f t="shared" ca="1" si="33"/>
        <v>17.98203310475753</v>
      </c>
      <c r="N53" s="2">
        <f t="shared" ca="1" si="33"/>
        <v>18.944228233722129</v>
      </c>
      <c r="O53" s="2">
        <f t="shared" ca="1" si="33"/>
        <v>21.358614538237855</v>
      </c>
      <c r="P53" s="2">
        <f t="shared" ca="1" si="33"/>
        <v>6.4872576828699895</v>
      </c>
      <c r="Q53" s="2">
        <f t="shared" ca="1" si="33"/>
        <v>17.950947428397605</v>
      </c>
      <c r="R53" s="2">
        <f t="shared" ca="1" si="33"/>
        <v>16.314600906441033</v>
      </c>
      <c r="S53" s="2">
        <f t="shared" ca="1" si="33"/>
        <v>18.318651462734884</v>
      </c>
      <c r="T53" s="2">
        <f t="shared" ca="1" si="33"/>
        <v>11.264887842461924</v>
      </c>
      <c r="U53" s="61">
        <f t="shared" ca="1" si="33"/>
        <v>14.940374620070802</v>
      </c>
      <c r="W53">
        <v>19</v>
      </c>
      <c r="X53">
        <v>300</v>
      </c>
      <c r="Y53">
        <f t="shared" si="58"/>
        <v>299.35559137730286</v>
      </c>
      <c r="Z53">
        <f t="shared" si="59"/>
        <v>0.64440862269714216</v>
      </c>
      <c r="AA53">
        <f t="shared" si="62"/>
        <v>0.21480287423238073</v>
      </c>
      <c r="AB53">
        <v>19</v>
      </c>
      <c r="AC53">
        <v>910</v>
      </c>
      <c r="AD53">
        <f t="shared" si="60"/>
        <v>906.64244609794241</v>
      </c>
      <c r="AE53">
        <f t="shared" si="61"/>
        <v>3.3575539020575889</v>
      </c>
      <c r="AF53">
        <f t="shared" si="63"/>
        <v>0.36896196725907571</v>
      </c>
      <c r="AH53" s="26">
        <v>19</v>
      </c>
      <c r="AI53" s="60">
        <f t="shared" ca="1" si="34"/>
        <v>288.56252129588978</v>
      </c>
      <c r="AJ53" s="2">
        <f t="shared" ca="1" si="35"/>
        <v>298.05898731114627</v>
      </c>
      <c r="AK53" s="2">
        <f t="shared" ca="1" si="36"/>
        <v>299.07250916851007</v>
      </c>
      <c r="AL53" s="2">
        <f t="shared" ca="1" si="37"/>
        <v>299.58371104996729</v>
      </c>
      <c r="AM53" s="2">
        <f t="shared" ca="1" si="38"/>
        <v>299.79755933579577</v>
      </c>
      <c r="AN53" s="2">
        <f t="shared" ca="1" si="39"/>
        <v>299.96687720508356</v>
      </c>
      <c r="AO53" s="2">
        <f t="shared" ca="1" si="40"/>
        <v>34.449455154765459</v>
      </c>
      <c r="AP53" s="2">
        <f t="shared" ca="1" si="41"/>
        <v>299.57390550678042</v>
      </c>
      <c r="AQ53" s="2">
        <f t="shared" ca="1" si="42"/>
        <v>298.55118498501736</v>
      </c>
      <c r="AR53" s="2">
        <f t="shared" ca="1" si="43"/>
        <v>299.67649146660449</v>
      </c>
      <c r="AS53" s="2">
        <f t="shared" ca="1" si="44"/>
        <v>247.07911832739407</v>
      </c>
      <c r="AT53" s="61">
        <f t="shared" ca="1" si="45"/>
        <v>295.97410883317929</v>
      </c>
      <c r="AV53" s="26">
        <v>19</v>
      </c>
      <c r="AW53" s="79">
        <f t="shared" ca="1" si="46"/>
        <v>833.43429664711027</v>
      </c>
      <c r="AX53">
        <f t="shared" ca="1" si="47"/>
        <v>892.85406925483244</v>
      </c>
      <c r="AY53">
        <f t="shared" ca="1" si="48"/>
        <v>900.90452470590014</v>
      </c>
      <c r="AZ53">
        <f t="shared" ca="1" si="49"/>
        <v>905.44133133761989</v>
      </c>
      <c r="BA53">
        <f t="shared" ca="1" si="50"/>
        <v>907.55526735756393</v>
      </c>
      <c r="BB53">
        <f t="shared" ca="1" si="51"/>
        <v>909.48997004756632</v>
      </c>
      <c r="BC53">
        <f t="shared" ca="1" si="52"/>
        <v>92.40282924105145</v>
      </c>
      <c r="BD53">
        <f t="shared" ca="1" si="53"/>
        <v>905.34875900199108</v>
      </c>
      <c r="BE53">
        <f t="shared" ca="1" si="54"/>
        <v>896.65541477689123</v>
      </c>
      <c r="BF53">
        <f t="shared" ca="1" si="55"/>
        <v>906.33358758292525</v>
      </c>
      <c r="BG53">
        <f t="shared" ca="1" si="56"/>
        <v>651.66019159835514</v>
      </c>
      <c r="BH53" s="80">
        <f t="shared" ca="1" si="57"/>
        <v>878.07411398567922</v>
      </c>
    </row>
    <row r="54" spans="8:86" x14ac:dyDescent="0.45">
      <c r="I54" s="73">
        <v>20</v>
      </c>
      <c r="J54" s="60">
        <f t="shared" ca="1" si="33"/>
        <v>26.689828034747855</v>
      </c>
      <c r="K54" s="2">
        <f t="shared" ca="1" si="33"/>
        <v>10.354114273179416</v>
      </c>
      <c r="L54" s="2">
        <f t="shared" ca="1" si="33"/>
        <v>15.36340995629206</v>
      </c>
      <c r="M54" s="2">
        <f t="shared" ca="1" si="33"/>
        <v>20.221873379539826</v>
      </c>
      <c r="N54" s="2">
        <f t="shared" ca="1" si="33"/>
        <v>7.5380499718422884</v>
      </c>
      <c r="O54" s="2">
        <f t="shared" ca="1" si="33"/>
        <v>4.3372976175647295</v>
      </c>
      <c r="P54" s="2">
        <f t="shared" ca="1" si="33"/>
        <v>9.7457479814922898</v>
      </c>
      <c r="Q54" s="2">
        <f t="shared" ca="1" si="33"/>
        <v>11.411458286404182</v>
      </c>
      <c r="R54" s="2">
        <f t="shared" ca="1" si="33"/>
        <v>18.877877041947002</v>
      </c>
      <c r="S54" s="2">
        <f t="shared" ca="1" si="33"/>
        <v>14.422759386702756</v>
      </c>
      <c r="T54" s="2">
        <f t="shared" ca="1" si="33"/>
        <v>14.09128122579876</v>
      </c>
      <c r="U54" s="61">
        <f t="shared" ca="1" si="33"/>
        <v>11.85919010097545</v>
      </c>
      <c r="W54">
        <v>20</v>
      </c>
      <c r="X54">
        <v>300</v>
      </c>
      <c r="Y54">
        <f t="shared" si="58"/>
        <v>299.65644832302388</v>
      </c>
      <c r="Z54">
        <f t="shared" si="59"/>
        <v>0.34355167697611932</v>
      </c>
      <c r="AA54">
        <f t="shared" si="62"/>
        <v>0.11451722565870644</v>
      </c>
      <c r="AB54">
        <v>20</v>
      </c>
      <c r="AC54">
        <v>910</v>
      </c>
      <c r="AD54">
        <f t="shared" si="60"/>
        <v>908.17259123847191</v>
      </c>
      <c r="AE54">
        <f t="shared" si="61"/>
        <v>1.8274087615280905</v>
      </c>
      <c r="AF54">
        <f t="shared" si="63"/>
        <v>0.20081414961847149</v>
      </c>
      <c r="AH54" s="26">
        <v>20</v>
      </c>
      <c r="AI54" s="60">
        <f t="shared" ca="1" si="34"/>
        <v>299.99939230369438</v>
      </c>
      <c r="AJ54" s="2">
        <f t="shared" ca="1" si="35"/>
        <v>210.66215067708916</v>
      </c>
      <c r="AK54" s="2">
        <f t="shared" ca="1" si="36"/>
        <v>297.0578963031565</v>
      </c>
      <c r="AL54" s="2">
        <f t="shared" ca="1" si="37"/>
        <v>299.92231757642082</v>
      </c>
      <c r="AM54" s="2">
        <f t="shared" ca="1" si="38"/>
        <v>66.591261439863885</v>
      </c>
      <c r="AN54" s="2">
        <f t="shared" ca="1" si="39"/>
        <v>7.5644691226101441</v>
      </c>
      <c r="AO54" s="2">
        <f t="shared" ca="1" si="40"/>
        <v>179.71841340522491</v>
      </c>
      <c r="AP54" s="2">
        <f t="shared" ca="1" si="41"/>
        <v>251.70130056718492</v>
      </c>
      <c r="AQ54" s="2">
        <f t="shared" ca="1" si="42"/>
        <v>299.78723765497563</v>
      </c>
      <c r="AR54" s="2">
        <f t="shared" ca="1" si="43"/>
        <v>294.10200535124102</v>
      </c>
      <c r="AS54" s="2">
        <f t="shared" ca="1" si="44"/>
        <v>292.47908710158009</v>
      </c>
      <c r="AT54" s="61">
        <f t="shared" ca="1" si="45"/>
        <v>263.81607759143992</v>
      </c>
      <c r="AV54" s="26">
        <v>20</v>
      </c>
      <c r="AW54" s="79">
        <f t="shared" ca="1" si="46"/>
        <v>909.98404577349368</v>
      </c>
      <c r="AX54">
        <f t="shared" ca="1" si="47"/>
        <v>530.11925637197055</v>
      </c>
      <c r="AY54">
        <f t="shared" ca="1" si="48"/>
        <v>885.54305411350697</v>
      </c>
      <c r="AZ54">
        <f t="shared" ca="1" si="49"/>
        <v>908.9328589171962</v>
      </c>
      <c r="BA54">
        <f t="shared" ca="1" si="50"/>
        <v>166.38797409933079</v>
      </c>
      <c r="BB54">
        <f t="shared" ca="1" si="51"/>
        <v>24.734556931553755</v>
      </c>
      <c r="BC54">
        <f t="shared" ca="1" si="52"/>
        <v>440.85554516913635</v>
      </c>
      <c r="BD54">
        <f t="shared" ca="1" si="53"/>
        <v>668.9169143746193</v>
      </c>
      <c r="BE54">
        <f t="shared" ca="1" si="54"/>
        <v>907.44782573162968</v>
      </c>
      <c r="BF54">
        <f t="shared" ca="1" si="55"/>
        <v>865.92325419064844</v>
      </c>
      <c r="BG54">
        <f t="shared" ca="1" si="56"/>
        <v>855.95512046697843</v>
      </c>
      <c r="BH54" s="80">
        <f t="shared" ca="1" si="57"/>
        <v>716.87196788080234</v>
      </c>
    </row>
    <row r="55" spans="8:86" x14ac:dyDescent="0.45">
      <c r="I55" s="73">
        <v>21</v>
      </c>
      <c r="J55" s="60">
        <f t="shared" ca="1" si="33"/>
        <v>19.921889078550446</v>
      </c>
      <c r="K55" s="2">
        <f t="shared" ca="1" si="33"/>
        <v>16.240877776517483</v>
      </c>
      <c r="L55" s="2">
        <f t="shared" ca="1" si="33"/>
        <v>11.93891125897418</v>
      </c>
      <c r="M55" s="2">
        <f t="shared" ca="1" si="33"/>
        <v>10.411224332458033</v>
      </c>
      <c r="N55" s="2">
        <f t="shared" ca="1" si="33"/>
        <v>13.429884291273497</v>
      </c>
      <c r="O55" s="2">
        <f t="shared" ca="1" si="33"/>
        <v>14.974455086078716</v>
      </c>
      <c r="P55" s="2">
        <f t="shared" ca="1" si="33"/>
        <v>12.975232396832832</v>
      </c>
      <c r="Q55" s="2">
        <f t="shared" ca="1" si="33"/>
        <v>16.5303988077697</v>
      </c>
      <c r="R55" s="2">
        <f t="shared" ca="1" si="33"/>
        <v>6.671381624968995</v>
      </c>
      <c r="S55" s="2">
        <f t="shared" ca="1" si="33"/>
        <v>9.3692069085410914</v>
      </c>
      <c r="T55" s="2">
        <f t="shared" ca="1" si="33"/>
        <v>11.050427347532763</v>
      </c>
      <c r="U55" s="61">
        <f t="shared" ca="1" si="33"/>
        <v>22.936024461185887</v>
      </c>
      <c r="W55">
        <v>21</v>
      </c>
      <c r="X55">
        <v>300</v>
      </c>
      <c r="Y55">
        <f t="shared" si="58"/>
        <v>299.81692920261406</v>
      </c>
      <c r="Z55">
        <f t="shared" si="59"/>
        <v>0.18307079738593757</v>
      </c>
      <c r="AA55">
        <f t="shared" si="62"/>
        <v>6.1023599128645849E-2</v>
      </c>
      <c r="AB55">
        <v>21</v>
      </c>
      <c r="AC55">
        <v>910</v>
      </c>
      <c r="AD55">
        <f t="shared" si="60"/>
        <v>909.00616449814413</v>
      </c>
      <c r="AE55">
        <f t="shared" si="61"/>
        <v>0.99383550185586955</v>
      </c>
      <c r="AF55">
        <f t="shared" si="63"/>
        <v>0.10921269251163403</v>
      </c>
      <c r="AH55" s="26">
        <v>21</v>
      </c>
      <c r="AI55" s="60">
        <f t="shared" ca="1" si="34"/>
        <v>299.90272403706552</v>
      </c>
      <c r="AJ55" s="2">
        <f t="shared" ca="1" si="35"/>
        <v>298.46924078973939</v>
      </c>
      <c r="AK55" s="2">
        <f t="shared" ca="1" si="36"/>
        <v>265.67586205703981</v>
      </c>
      <c r="AL55" s="2">
        <f t="shared" ca="1" si="37"/>
        <v>213.32571725460261</v>
      </c>
      <c r="AM55" s="2">
        <f t="shared" ca="1" si="38"/>
        <v>287.84472483651581</v>
      </c>
      <c r="AN55" s="2">
        <f t="shared" ca="1" si="39"/>
        <v>296.0743785648944</v>
      </c>
      <c r="AO55" s="2">
        <f t="shared" ca="1" si="40"/>
        <v>283.1824597326501</v>
      </c>
      <c r="AP55" s="2">
        <f t="shared" ca="1" si="41"/>
        <v>298.76679128994436</v>
      </c>
      <c r="AQ55" s="2">
        <f t="shared" ca="1" si="42"/>
        <v>38.889511434218917</v>
      </c>
      <c r="AR55" s="2">
        <f t="shared" ca="1" si="43"/>
        <v>158.92568557331916</v>
      </c>
      <c r="AS55" s="2">
        <f t="shared" ca="1" si="44"/>
        <v>239.7004429610283</v>
      </c>
      <c r="AT55" s="61">
        <f t="shared" ca="1" si="45"/>
        <v>299.98985236309949</v>
      </c>
      <c r="AV55" s="26">
        <v>21</v>
      </c>
      <c r="AW55" s="79">
        <f t="shared" ca="1" si="46"/>
        <v>908.70343230535411</v>
      </c>
      <c r="AX55">
        <f t="shared" ca="1" si="47"/>
        <v>896.01044236885218</v>
      </c>
      <c r="AY55">
        <f t="shared" ca="1" si="48"/>
        <v>724.63816431129351</v>
      </c>
      <c r="AZ55">
        <f t="shared" ca="1" si="49"/>
        <v>538.30818209075687</v>
      </c>
      <c r="BA55">
        <f t="shared" ca="1" si="50"/>
        <v>829.49480527984122</v>
      </c>
      <c r="BB55">
        <f t="shared" ca="1" si="51"/>
        <v>878.74954987265323</v>
      </c>
      <c r="BC55">
        <f t="shared" ca="1" si="52"/>
        <v>805.00831060807059</v>
      </c>
      <c r="BD55">
        <f t="shared" ca="1" si="53"/>
        <v>898.3795890779711</v>
      </c>
      <c r="BE55">
        <f t="shared" ca="1" si="54"/>
        <v>102.82321092810483</v>
      </c>
      <c r="BF55">
        <f t="shared" ca="1" si="55"/>
        <v>385.71311334422376</v>
      </c>
      <c r="BG55">
        <f t="shared" ca="1" si="56"/>
        <v>625.11462385406082</v>
      </c>
      <c r="BH55" s="80">
        <f t="shared" ca="1" si="57"/>
        <v>909.8169951766655</v>
      </c>
    </row>
    <row r="56" spans="8:86" x14ac:dyDescent="0.45">
      <c r="I56" s="73">
        <v>22</v>
      </c>
      <c r="J56" s="60">
        <f t="shared" ca="1" si="33"/>
        <v>17.675590217419174</v>
      </c>
      <c r="K56" s="2">
        <f t="shared" ca="1" si="33"/>
        <v>18.044243212733324</v>
      </c>
      <c r="L56" s="2">
        <f t="shared" ca="1" si="33"/>
        <v>18.431248902912561</v>
      </c>
      <c r="M56" s="2">
        <f t="shared" ca="1" si="33"/>
        <v>13.579759767619333</v>
      </c>
      <c r="N56" s="2">
        <f t="shared" ca="1" si="33"/>
        <v>12.890752591370887</v>
      </c>
      <c r="O56" s="2">
        <f t="shared" ca="1" si="33"/>
        <v>19.009350569236208</v>
      </c>
      <c r="P56" s="2">
        <f t="shared" ca="1" si="33"/>
        <v>15.882007914469973</v>
      </c>
      <c r="Q56" s="2">
        <f t="shared" ca="1" si="33"/>
        <v>13.921143026023611</v>
      </c>
      <c r="R56" s="2">
        <f t="shared" ca="1" si="33"/>
        <v>14.847847481513602</v>
      </c>
      <c r="S56" s="2">
        <f t="shared" ca="1" si="33"/>
        <v>7.2757942427292228</v>
      </c>
      <c r="T56" s="2">
        <f t="shared" ca="1" si="33"/>
        <v>11.737735904304035</v>
      </c>
      <c r="U56" s="61">
        <f t="shared" ca="1" si="33"/>
        <v>16.246338537428603</v>
      </c>
      <c r="W56">
        <v>22</v>
      </c>
      <c r="X56">
        <v>300</v>
      </c>
      <c r="Y56">
        <f t="shared" si="58"/>
        <v>299.90247017594447</v>
      </c>
      <c r="Z56">
        <f t="shared" si="59"/>
        <v>9.752982405552757E-2</v>
      </c>
      <c r="AA56">
        <f t="shared" si="62"/>
        <v>3.2509941351842528E-2</v>
      </c>
      <c r="AB56">
        <v>22</v>
      </c>
      <c r="AC56">
        <v>910</v>
      </c>
      <c r="AD56">
        <f t="shared" si="60"/>
        <v>909.45972917312508</v>
      </c>
      <c r="AE56">
        <f t="shared" si="61"/>
        <v>0.54027082687491657</v>
      </c>
      <c r="AF56">
        <f t="shared" si="63"/>
        <v>5.9370420535705112E-2</v>
      </c>
      <c r="AH56" s="26">
        <v>22</v>
      </c>
      <c r="AI56" s="60">
        <f t="shared" ca="1" si="34"/>
        <v>299.47633441064391</v>
      </c>
      <c r="AJ56" s="2">
        <f t="shared" ca="1" si="35"/>
        <v>299.60266280102582</v>
      </c>
      <c r="AK56" s="2">
        <f t="shared" ca="1" si="36"/>
        <v>299.70266342627303</v>
      </c>
      <c r="AL56" s="2">
        <f t="shared" ca="1" si="37"/>
        <v>289.09006610979719</v>
      </c>
      <c r="AM56" s="2">
        <f t="shared" ca="1" si="38"/>
        <v>282.14788172218414</v>
      </c>
      <c r="AN56" s="2">
        <f t="shared" ca="1" si="39"/>
        <v>299.80720311164538</v>
      </c>
      <c r="AO56" s="2">
        <f t="shared" ca="1" si="40"/>
        <v>297.99961127298531</v>
      </c>
      <c r="AP56" s="2">
        <f t="shared" ca="1" si="41"/>
        <v>291.48452640738623</v>
      </c>
      <c r="AQ56" s="2">
        <f t="shared" ca="1" si="42"/>
        <v>295.68896601432823</v>
      </c>
      <c r="AR56" s="2">
        <f t="shared" ca="1" si="43"/>
        <v>56.958485290569456</v>
      </c>
      <c r="AS56" s="2">
        <f t="shared" ca="1" si="44"/>
        <v>260.81599903224378</v>
      </c>
      <c r="AT56" s="61">
        <f t="shared" ca="1" si="45"/>
        <v>298.4754655073188</v>
      </c>
      <c r="AV56" s="26">
        <v>22</v>
      </c>
      <c r="AW56" s="79">
        <f t="shared" ca="1" si="46"/>
        <v>904.44268570551537</v>
      </c>
      <c r="AX56">
        <f t="shared" ca="1" si="47"/>
        <v>905.62112169194404</v>
      </c>
      <c r="AY56">
        <f t="shared" ca="1" si="48"/>
        <v>906.59137259218107</v>
      </c>
      <c r="AZ56">
        <f t="shared" ca="1" si="49"/>
        <v>836.36293781535755</v>
      </c>
      <c r="BA56">
        <f t="shared" ca="1" si="50"/>
        <v>799.79948952338657</v>
      </c>
      <c r="BB56">
        <f t="shared" ca="1" si="51"/>
        <v>907.65633111234445</v>
      </c>
      <c r="BC56">
        <f t="shared" ca="1" si="52"/>
        <v>892.40621115192687</v>
      </c>
      <c r="BD56">
        <f t="shared" ca="1" si="53"/>
        <v>850.05162522117325</v>
      </c>
      <c r="BE56">
        <f t="shared" ca="1" si="54"/>
        <v>876.16866628471428</v>
      </c>
      <c r="BF56">
        <f t="shared" ca="1" si="55"/>
        <v>144.44972115877189</v>
      </c>
      <c r="BG56">
        <f t="shared" ca="1" si="56"/>
        <v>704.58850355738946</v>
      </c>
      <c r="BH56" s="80">
        <f t="shared" ca="1" si="57"/>
        <v>896.05925085088484</v>
      </c>
    </row>
    <row r="57" spans="8:86" ht="14.65" thickBot="1" x14ac:dyDescent="0.5">
      <c r="I57" s="118">
        <v>23</v>
      </c>
      <c r="J57" s="60">
        <f t="shared" ca="1" si="33"/>
        <v>12.509662676570469</v>
      </c>
      <c r="K57" s="2">
        <f t="shared" ca="1" si="33"/>
        <v>3.5222975917799797</v>
      </c>
      <c r="L57" s="2">
        <f t="shared" ca="1" si="33"/>
        <v>14.470478024197051</v>
      </c>
      <c r="M57" s="2">
        <f t="shared" ca="1" si="33"/>
        <v>8.4290501856209641</v>
      </c>
      <c r="N57" s="2">
        <f t="shared" ca="1" si="33"/>
        <v>9.8623631815954482</v>
      </c>
      <c r="O57" s="2">
        <f t="shared" ca="1" si="33"/>
        <v>19.792713095888061</v>
      </c>
      <c r="P57" s="2">
        <f t="shared" ca="1" si="33"/>
        <v>7.1338299958353062</v>
      </c>
      <c r="Q57" s="2">
        <f t="shared" ca="1" si="33"/>
        <v>15.796360482777278</v>
      </c>
      <c r="R57" s="2">
        <f t="shared" ca="1" si="33"/>
        <v>12.854896122503067</v>
      </c>
      <c r="S57" s="2">
        <f t="shared" ca="1" si="33"/>
        <v>19.824881090507766</v>
      </c>
      <c r="T57" s="2">
        <f t="shared" ca="1" si="33"/>
        <v>14.881913726543319</v>
      </c>
      <c r="U57" s="61">
        <f t="shared" ca="1" si="33"/>
        <v>19.737038606033092</v>
      </c>
      <c r="W57" s="23">
        <v>23</v>
      </c>
      <c r="X57">
        <v>300</v>
      </c>
      <c r="Y57">
        <f t="shared" si="58"/>
        <v>299.94804852111253</v>
      </c>
      <c r="Z57">
        <f t="shared" si="59"/>
        <v>5.1951478887474423E-2</v>
      </c>
      <c r="AA57">
        <f t="shared" si="62"/>
        <v>1.7317159629158141E-2</v>
      </c>
      <c r="AB57" s="23">
        <v>23</v>
      </c>
      <c r="AC57">
        <v>910</v>
      </c>
      <c r="AD57">
        <f t="shared" si="60"/>
        <v>909.70636376763878</v>
      </c>
      <c r="AE57">
        <f t="shared" si="61"/>
        <v>0.29363623236122294</v>
      </c>
      <c r="AF57">
        <f t="shared" si="63"/>
        <v>3.2267717841892626E-2</v>
      </c>
      <c r="AH57" s="36">
        <v>23</v>
      </c>
      <c r="AI57" s="62">
        <f t="shared" ca="1" si="34"/>
        <v>276.70024073877278</v>
      </c>
      <c r="AJ57" s="63">
        <f t="shared" ca="1" si="35"/>
        <v>4.1529155473701485</v>
      </c>
      <c r="AK57" s="63">
        <f t="shared" ca="1" si="36"/>
        <v>294.30542007145732</v>
      </c>
      <c r="AL57" s="63">
        <f t="shared" ca="1" si="37"/>
        <v>107.26817967129708</v>
      </c>
      <c r="AM57" s="63">
        <f t="shared" ca="1" si="38"/>
        <v>185.96245818057685</v>
      </c>
      <c r="AN57" s="63">
        <f t="shared" ca="1" si="39"/>
        <v>299.89283165465554</v>
      </c>
      <c r="AO57" s="63">
        <f t="shared" ca="1" si="40"/>
        <v>52.206756474078041</v>
      </c>
      <c r="AP57" s="63">
        <f t="shared" ca="1" si="41"/>
        <v>297.8678415566153</v>
      </c>
      <c r="AQ57" s="63">
        <f t="shared" ca="1" si="42"/>
        <v>281.69097987954876</v>
      </c>
      <c r="AR57" s="63">
        <f t="shared" ca="1" si="43"/>
        <v>299.89538536681209</v>
      </c>
      <c r="AS57" s="63">
        <f t="shared" ca="1" si="44"/>
        <v>295.79619249936428</v>
      </c>
      <c r="AT57" s="64">
        <f t="shared" ca="1" si="45"/>
        <v>299.88826370854645</v>
      </c>
      <c r="AV57" s="36">
        <v>23</v>
      </c>
      <c r="AW57" s="99">
        <f t="shared" ca="1" si="46"/>
        <v>773.4709945965235</v>
      </c>
      <c r="AX57" s="100">
        <f t="shared" ca="1" si="47"/>
        <v>14.727143951277297</v>
      </c>
      <c r="AY57" s="100">
        <f t="shared" ca="1" si="48"/>
        <v>867.20609856385227</v>
      </c>
      <c r="AZ57" s="100">
        <f t="shared" ca="1" si="49"/>
        <v>259.67395229278526</v>
      </c>
      <c r="BA57" s="100">
        <f t="shared" ca="1" si="50"/>
        <v>458.09541116129225</v>
      </c>
      <c r="BB57" s="100">
        <f t="shared" ca="1" si="51"/>
        <v>908.59004169067907</v>
      </c>
      <c r="BC57" s="100">
        <f t="shared" ca="1" si="52"/>
        <v>133.58602962904394</v>
      </c>
      <c r="BD57" s="100">
        <f t="shared" ca="1" si="53"/>
        <v>891.41953942895589</v>
      </c>
      <c r="BE57" s="100">
        <f t="shared" ca="1" si="54"/>
        <v>797.52210359202388</v>
      </c>
      <c r="BF57" s="100">
        <f t="shared" ca="1" si="55"/>
        <v>908.61917244003359</v>
      </c>
      <c r="BG57" s="100">
        <f t="shared" ca="1" si="56"/>
        <v>876.88259914143919</v>
      </c>
      <c r="BH57" s="101">
        <f t="shared" ca="1" si="57"/>
        <v>908.53816651612442</v>
      </c>
    </row>
    <row r="58" spans="8:86" ht="14.65" thickBot="1" x14ac:dyDescent="0.5">
      <c r="I58" s="78" t="s">
        <v>95</v>
      </c>
      <c r="J58" s="127">
        <f ca="1">AVERAGE(J34:J57)</f>
        <v>13.138542063239862</v>
      </c>
      <c r="K58" s="128">
        <f t="shared" ref="K58:U58" ca="1" si="64">AVERAGE(K34:K57)</f>
        <v>13.559999485769742</v>
      </c>
      <c r="L58" s="128">
        <f t="shared" ca="1" si="64"/>
        <v>14.190096481804984</v>
      </c>
      <c r="M58" s="128">
        <f t="shared" ca="1" si="64"/>
        <v>15.239101148126172</v>
      </c>
      <c r="N58" s="128">
        <f t="shared" ca="1" si="64"/>
        <v>14.110969315070513</v>
      </c>
      <c r="O58" s="128">
        <f t="shared" ca="1" si="64"/>
        <v>14.301261729359112</v>
      </c>
      <c r="P58" s="128">
        <f t="shared" ca="1" si="64"/>
        <v>14.490088597148118</v>
      </c>
      <c r="Q58" s="128">
        <f t="shared" ca="1" si="64"/>
        <v>15.576131587874238</v>
      </c>
      <c r="R58" s="128">
        <f t="shared" ca="1" si="64"/>
        <v>13.258078083668961</v>
      </c>
      <c r="S58" s="128">
        <f t="shared" ca="1" si="64"/>
        <v>11.807145520793044</v>
      </c>
      <c r="T58" s="128">
        <f t="shared" ca="1" si="64"/>
        <v>14.326800607330222</v>
      </c>
      <c r="U58" s="129">
        <f t="shared" ca="1" si="64"/>
        <v>14.985815531471234</v>
      </c>
      <c r="W58">
        <v>24</v>
      </c>
      <c r="X58">
        <v>300</v>
      </c>
      <c r="Y58">
        <f t="shared" si="58"/>
        <v>299.97232882853928</v>
      </c>
      <c r="Z58">
        <f t="shared" si="59"/>
        <v>2.7671171460724509E-2</v>
      </c>
      <c r="AA58">
        <f t="shared" si="62"/>
        <v>9.2237238202415028E-3</v>
      </c>
      <c r="AB58">
        <v>24</v>
      </c>
      <c r="AC58">
        <v>910</v>
      </c>
      <c r="AD58">
        <f t="shared" si="60"/>
        <v>909.8404289851253</v>
      </c>
      <c r="AE58">
        <f t="shared" si="61"/>
        <v>0.15957101487470027</v>
      </c>
      <c r="AF58">
        <f t="shared" si="63"/>
        <v>1.7535276359857174E-2</v>
      </c>
      <c r="AH58" s="37" t="s">
        <v>75</v>
      </c>
      <c r="AI58" s="84">
        <f ca="1">SUM(AI34:AI57)</f>
        <v>5277.6272969496285</v>
      </c>
      <c r="AJ58" s="81">
        <f t="shared" ref="AJ58:AT58" ca="1" si="65">SUM(AJ34:AJ57)</f>
        <v>5673.6470129293339</v>
      </c>
      <c r="AK58" s="81">
        <f t="shared" ca="1" si="65"/>
        <v>5529.368983538945</v>
      </c>
      <c r="AL58" s="81">
        <f t="shared" ca="1" si="65"/>
        <v>6366.1792959633822</v>
      </c>
      <c r="AM58" s="81">
        <f t="shared" ca="1" si="65"/>
        <v>6071.2624763312315</v>
      </c>
      <c r="AN58" s="81">
        <f t="shared" ca="1" si="65"/>
        <v>5767.0090257486545</v>
      </c>
      <c r="AO58" s="81">
        <f t="shared" ca="1" si="65"/>
        <v>6175.0504325191059</v>
      </c>
      <c r="AP58" s="81">
        <f t="shared" ca="1" si="65"/>
        <v>6361.8861348648134</v>
      </c>
      <c r="AQ58" s="81">
        <f t="shared" ca="1" si="65"/>
        <v>5453.5133878002734</v>
      </c>
      <c r="AR58" s="81">
        <f t="shared" ca="1" si="65"/>
        <v>4941.8983311020056</v>
      </c>
      <c r="AS58" s="81">
        <f t="shared" ca="1" si="65"/>
        <v>6223.5781332429196</v>
      </c>
      <c r="AT58" s="82">
        <f t="shared" ca="1" si="65"/>
        <v>6013.6555627639173</v>
      </c>
      <c r="AV58" s="37" t="s">
        <v>75</v>
      </c>
      <c r="AW58" s="31">
        <f ca="1">SUM(AW34:AW57)</f>
        <v>15121.609311475177</v>
      </c>
      <c r="AX58" s="35">
        <f t="shared" ref="AX58:BH58" ca="1" si="66">SUM(AX34:AX57)</f>
        <v>16270.237101546083</v>
      </c>
      <c r="AY58" s="35">
        <f t="shared" ca="1" si="66"/>
        <v>15997.946614918787</v>
      </c>
      <c r="AZ58" s="35">
        <f t="shared" ca="1" si="66"/>
        <v>18697.175875456189</v>
      </c>
      <c r="BA58" s="35">
        <f t="shared" ca="1" si="66"/>
        <v>17505.317797419651</v>
      </c>
      <c r="BB58" s="35">
        <f t="shared" ca="1" si="66"/>
        <v>16839.473545139463</v>
      </c>
      <c r="BC58" s="35">
        <f t="shared" ca="1" si="66"/>
        <v>18030.899440397134</v>
      </c>
      <c r="BD58" s="35">
        <f t="shared" ca="1" si="66"/>
        <v>18706.560930695538</v>
      </c>
      <c r="BE58" s="35">
        <f t="shared" ca="1" si="66"/>
        <v>15927.795365935788</v>
      </c>
      <c r="BF58" s="35">
        <f t="shared" ca="1" si="66"/>
        <v>13785.30394440274</v>
      </c>
      <c r="BG58" s="35">
        <f t="shared" ca="1" si="66"/>
        <v>17889.827684318196</v>
      </c>
      <c r="BH58" s="32">
        <f t="shared" ca="1" si="66"/>
        <v>17598.449902563432</v>
      </c>
    </row>
    <row r="59" spans="8:86" x14ac:dyDescent="0.45"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W59">
        <v>25</v>
      </c>
      <c r="X59">
        <v>300</v>
      </c>
      <c r="Y59">
        <f t="shared" si="58"/>
        <v>299.98526192556136</v>
      </c>
      <c r="Z59">
        <f t="shared" si="59"/>
        <v>1.4738074438639615E-2</v>
      </c>
      <c r="AA59">
        <f t="shared" si="62"/>
        <v>4.9126914795465382E-3</v>
      </c>
      <c r="AB59">
        <v>25</v>
      </c>
      <c r="AC59">
        <v>910</v>
      </c>
      <c r="AD59">
        <f t="shared" si="60"/>
        <v>909.91329000711312</v>
      </c>
      <c r="AE59">
        <f t="shared" si="61"/>
        <v>8.6709992886881082E-2</v>
      </c>
      <c r="AF59">
        <f t="shared" si="63"/>
        <v>9.5285706469100083E-3</v>
      </c>
      <c r="AH59" s="1"/>
      <c r="BE59" s="1" t="s">
        <v>141</v>
      </c>
      <c r="BR59" s="1" t="s">
        <v>141</v>
      </c>
      <c r="CE59" s="1" t="s">
        <v>141</v>
      </c>
    </row>
    <row r="60" spans="8:86" ht="14.65" thickBot="1" x14ac:dyDescent="0.5">
      <c r="H60" s="1" t="s">
        <v>143</v>
      </c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t="s">
        <v>91</v>
      </c>
      <c r="W60">
        <f>W59+1</f>
        <v>26</v>
      </c>
      <c r="X60">
        <v>0</v>
      </c>
      <c r="AB60">
        <f>AB59+1</f>
        <v>26</v>
      </c>
      <c r="AC60">
        <v>910</v>
      </c>
      <c r="AD60">
        <f t="shared" si="60"/>
        <v>909.95288399988988</v>
      </c>
      <c r="AE60">
        <f t="shared" si="61"/>
        <v>4.7116000110122513E-2</v>
      </c>
      <c r="AF60">
        <f t="shared" si="63"/>
        <v>5.177582429683792E-3</v>
      </c>
      <c r="AH60" s="1"/>
      <c r="AW60" s="1" t="s">
        <v>137</v>
      </c>
      <c r="BA60" s="1" t="s">
        <v>140</v>
      </c>
      <c r="BE60" t="s">
        <v>100</v>
      </c>
      <c r="BH60">
        <f ca="1">ABS(SUMIF(AW65:BH88,"&gt;0"))</f>
        <v>165631.40220770266</v>
      </c>
      <c r="BJ60" s="1" t="s">
        <v>137</v>
      </c>
      <c r="BN60" s="1" t="s">
        <v>140</v>
      </c>
      <c r="BR60" t="s">
        <v>100</v>
      </c>
      <c r="BU60">
        <f ca="1">ABS(SUMIF(BJ65:BU88,"&gt;0"))</f>
        <v>168986.17577197059</v>
      </c>
      <c r="BW60" s="1" t="s">
        <v>137</v>
      </c>
      <c r="CA60" s="1" t="s">
        <v>140</v>
      </c>
      <c r="CE60" t="s">
        <v>100</v>
      </c>
      <c r="CH60">
        <f ca="1">ABS(SUMIF(BW65:CH88,"&gt;0"))</f>
        <v>162898.23328944441</v>
      </c>
    </row>
    <row r="61" spans="8:86" x14ac:dyDescent="0.45">
      <c r="H61" s="142" t="s">
        <v>48</v>
      </c>
      <c r="I61" s="143"/>
      <c r="J61" s="53">
        <v>423</v>
      </c>
      <c r="K61" s="54">
        <v>413</v>
      </c>
      <c r="L61" s="54">
        <v>438</v>
      </c>
      <c r="M61" s="54">
        <v>447</v>
      </c>
      <c r="N61" s="54">
        <v>452</v>
      </c>
      <c r="O61" s="54">
        <v>467</v>
      </c>
      <c r="P61" s="54">
        <v>487</v>
      </c>
      <c r="Q61" s="54">
        <v>472</v>
      </c>
      <c r="R61" s="54">
        <v>387</v>
      </c>
      <c r="S61" s="54">
        <v>387</v>
      </c>
      <c r="T61" s="54">
        <v>377</v>
      </c>
      <c r="U61" s="55">
        <v>367</v>
      </c>
      <c r="V61" s="23">
        <f>AVERAGE(J61:U61)</f>
        <v>426.41666666666669</v>
      </c>
      <c r="W61">
        <f t="shared" ref="W61:W68" si="67">W60+1</f>
        <v>27</v>
      </c>
      <c r="X61">
        <v>0</v>
      </c>
      <c r="AB61">
        <f t="shared" ref="AB61:AB68" si="68">AB60+1</f>
        <v>27</v>
      </c>
      <c r="AC61">
        <v>910</v>
      </c>
      <c r="AD61">
        <f t="shared" si="60"/>
        <v>909.97439887509563</v>
      </c>
      <c r="AE61">
        <f t="shared" si="61"/>
        <v>2.5601124904369499E-2</v>
      </c>
      <c r="AF61">
        <f t="shared" si="63"/>
        <v>2.8133104290515936E-3</v>
      </c>
      <c r="AH61" s="1"/>
      <c r="AW61" t="s">
        <v>74</v>
      </c>
      <c r="AY61">
        <f ca="1">COUNTIF(AW65:BH88,"&gt;0")/288</f>
        <v>0.86111111111111116</v>
      </c>
      <c r="BA61" t="s">
        <v>76</v>
      </c>
      <c r="BC61" s="2">
        <f ca="1">-MIN(AW65:BH88)</f>
        <v>557.65155416024891</v>
      </c>
      <c r="BE61" t="s">
        <v>77</v>
      </c>
      <c r="BH61">
        <f ca="1">ABS(SUMIF(AW65:BH88,"&lt;0"))</f>
        <v>9439.7983014659312</v>
      </c>
      <c r="BJ61" t="s">
        <v>74</v>
      </c>
      <c r="BL61">
        <f ca="1">COUNTIF(BJ65:BU88,"&gt;0")/288</f>
        <v>0.87152777777777779</v>
      </c>
      <c r="BN61" t="s">
        <v>76</v>
      </c>
      <c r="BP61" s="2">
        <f ca="1">-MIN(BJ65:BU88)</f>
        <v>601.85811977858191</v>
      </c>
      <c r="BR61" t="s">
        <v>77</v>
      </c>
      <c r="BU61">
        <f ca="1">-SUMIF(BJ65:BU88,"&lt;0")</f>
        <v>8685.7573031646662</v>
      </c>
      <c r="BW61" t="s">
        <v>74</v>
      </c>
      <c r="BY61">
        <f ca="1">COUNTIF(BW65:CH88,"&gt;0")/288</f>
        <v>0.85416666666666663</v>
      </c>
      <c r="CA61" t="s">
        <v>76</v>
      </c>
      <c r="CC61" s="2">
        <f ca="1">-MIN(BW65:CH88)</f>
        <v>547.92439241798797</v>
      </c>
      <c r="CE61" t="s">
        <v>77</v>
      </c>
      <c r="CH61">
        <f ca="1">-SUMIF(BW65:CH88,"&lt;0")</f>
        <v>9370.886280554947</v>
      </c>
    </row>
    <row r="62" spans="8:86" ht="14.65" thickBot="1" x14ac:dyDescent="0.5">
      <c r="H62" s="144" t="s">
        <v>47</v>
      </c>
      <c r="I62" s="156" t="s">
        <v>46</v>
      </c>
      <c r="J62" s="159" t="s">
        <v>92</v>
      </c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1"/>
      <c r="W62">
        <f t="shared" si="67"/>
        <v>28</v>
      </c>
      <c r="X62">
        <v>0</v>
      </c>
      <c r="AB62">
        <f t="shared" si="68"/>
        <v>28</v>
      </c>
      <c r="AC62">
        <v>910</v>
      </c>
      <c r="AD62">
        <f t="shared" si="60"/>
        <v>909.98608942782539</v>
      </c>
      <c r="AE62">
        <f t="shared" si="61"/>
        <v>1.3910572174609115E-2</v>
      </c>
      <c r="AF62">
        <f t="shared" si="63"/>
        <v>1.5286343049021006E-3</v>
      </c>
      <c r="AH62" s="1" t="s">
        <v>134</v>
      </c>
      <c r="AV62" s="1" t="s">
        <v>136</v>
      </c>
      <c r="BA62" s="2"/>
      <c r="BG62" t="s">
        <v>90</v>
      </c>
      <c r="BH62">
        <f ca="1">BH60/BH61</f>
        <v>17.546074282326703</v>
      </c>
      <c r="BI62" s="1" t="s">
        <v>136</v>
      </c>
      <c r="BT62" t="s">
        <v>90</v>
      </c>
      <c r="BU62">
        <f ca="1">BU60/BU61</f>
        <v>19.455548880049903</v>
      </c>
      <c r="BV62" s="1" t="s">
        <v>136</v>
      </c>
      <c r="CG62" t="s">
        <v>90</v>
      </c>
      <c r="CH62">
        <f ca="1">CH60/CH61</f>
        <v>17.383439347403705</v>
      </c>
    </row>
    <row r="63" spans="8:86" ht="14.25" customHeight="1" thickBot="1" x14ac:dyDescent="0.5">
      <c r="H63" s="144"/>
      <c r="I63" s="157"/>
      <c r="J63" s="162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4"/>
      <c r="W63">
        <f t="shared" si="67"/>
        <v>29</v>
      </c>
      <c r="X63">
        <v>0</v>
      </c>
      <c r="AB63">
        <f t="shared" si="68"/>
        <v>29</v>
      </c>
      <c r="AC63">
        <v>910</v>
      </c>
      <c r="AD63">
        <f t="shared" si="60"/>
        <v>909.99244162575837</v>
      </c>
      <c r="AE63">
        <f t="shared" si="61"/>
        <v>7.5583742416256428E-3</v>
      </c>
      <c r="AF63">
        <f t="shared" si="63"/>
        <v>8.305905760028179E-4</v>
      </c>
      <c r="AH63" s="150" t="s">
        <v>55</v>
      </c>
      <c r="AI63" s="148" t="s">
        <v>19</v>
      </c>
      <c r="AJ63" s="148"/>
      <c r="AK63" s="148"/>
      <c r="AL63" s="149"/>
      <c r="AV63" s="150" t="s">
        <v>55</v>
      </c>
      <c r="AW63" s="168" t="s">
        <v>21</v>
      </c>
      <c r="AX63" s="169"/>
      <c r="AY63" s="169"/>
      <c r="AZ63" s="169"/>
      <c r="BA63" s="170"/>
      <c r="BB63" s="171" t="s">
        <v>49</v>
      </c>
      <c r="BC63" s="172"/>
      <c r="BD63" s="172"/>
      <c r="BE63" s="172"/>
      <c r="BI63" s="150" t="s">
        <v>55</v>
      </c>
      <c r="BJ63" s="175" t="s">
        <v>21</v>
      </c>
      <c r="BK63" s="176"/>
      <c r="BL63" s="176"/>
      <c r="BM63" s="176"/>
      <c r="BN63" s="177"/>
      <c r="BO63" s="171" t="s">
        <v>52</v>
      </c>
      <c r="BP63" s="172"/>
      <c r="BQ63" s="172"/>
      <c r="BR63" s="172"/>
      <c r="BV63" s="173" t="s">
        <v>55</v>
      </c>
      <c r="BW63" s="168" t="s">
        <v>21</v>
      </c>
      <c r="BX63" s="169"/>
      <c r="BY63" s="169"/>
      <c r="BZ63" s="169"/>
      <c r="CA63" s="170"/>
      <c r="CB63" s="171" t="s">
        <v>54</v>
      </c>
      <c r="CC63" s="172"/>
      <c r="CD63" s="172"/>
      <c r="CE63" s="172"/>
      <c r="CF63" s="172"/>
    </row>
    <row r="64" spans="8:86" ht="14.65" thickBot="1" x14ac:dyDescent="0.5">
      <c r="H64" s="145"/>
      <c r="I64" s="158"/>
      <c r="J64" s="51" t="s">
        <v>0</v>
      </c>
      <c r="K64" s="56" t="s">
        <v>1</v>
      </c>
      <c r="L64" s="56" t="s">
        <v>2</v>
      </c>
      <c r="M64" s="56" t="s">
        <v>3</v>
      </c>
      <c r="N64" s="56" t="s">
        <v>4</v>
      </c>
      <c r="O64" s="56" t="s">
        <v>5</v>
      </c>
      <c r="P64" s="56" t="s">
        <v>6</v>
      </c>
      <c r="Q64" s="56" t="s">
        <v>7</v>
      </c>
      <c r="R64" s="56" t="s">
        <v>8</v>
      </c>
      <c r="S64" s="56" t="s">
        <v>9</v>
      </c>
      <c r="T64" s="56" t="s">
        <v>10</v>
      </c>
      <c r="U64" s="52" t="s">
        <v>11</v>
      </c>
      <c r="W64">
        <f t="shared" si="67"/>
        <v>30</v>
      </c>
      <c r="X64">
        <v>0</v>
      </c>
      <c r="AB64">
        <f t="shared" si="68"/>
        <v>30</v>
      </c>
      <c r="AC64">
        <v>910</v>
      </c>
      <c r="AD64">
        <f t="shared" si="60"/>
        <v>909.99589313521017</v>
      </c>
      <c r="AE64">
        <f t="shared" si="61"/>
        <v>4.1068647898327981E-3</v>
      </c>
      <c r="AF64">
        <f t="shared" si="63"/>
        <v>4.5130382305854928E-4</v>
      </c>
      <c r="AH64" s="151"/>
      <c r="AI64" s="31" t="s">
        <v>0</v>
      </c>
      <c r="AJ64" s="35" t="s">
        <v>1</v>
      </c>
      <c r="AK64" s="35" t="s">
        <v>2</v>
      </c>
      <c r="AL64" s="35" t="s">
        <v>3</v>
      </c>
      <c r="AM64" s="35" t="s">
        <v>4</v>
      </c>
      <c r="AN64" s="35" t="s">
        <v>5</v>
      </c>
      <c r="AO64" s="35" t="s">
        <v>6</v>
      </c>
      <c r="AP64" s="35" t="s">
        <v>7</v>
      </c>
      <c r="AQ64" s="35" t="s">
        <v>8</v>
      </c>
      <c r="AR64" s="35" t="s">
        <v>9</v>
      </c>
      <c r="AS64" s="35" t="s">
        <v>10</v>
      </c>
      <c r="AT64" s="32" t="s">
        <v>11</v>
      </c>
      <c r="AV64" s="151"/>
      <c r="AW64" s="34" t="s">
        <v>0</v>
      </c>
      <c r="AX64" s="35" t="s">
        <v>1</v>
      </c>
      <c r="AY64" s="35" t="s">
        <v>2</v>
      </c>
      <c r="AZ64" s="35" t="s">
        <v>3</v>
      </c>
      <c r="BA64" s="35" t="s">
        <v>4</v>
      </c>
      <c r="BB64" s="35" t="s">
        <v>5</v>
      </c>
      <c r="BC64" s="35" t="s">
        <v>6</v>
      </c>
      <c r="BD64" s="35" t="s">
        <v>7</v>
      </c>
      <c r="BE64" s="35" t="s">
        <v>8</v>
      </c>
      <c r="BF64" s="35" t="s">
        <v>9</v>
      </c>
      <c r="BG64" s="35" t="s">
        <v>10</v>
      </c>
      <c r="BH64" s="103" t="s">
        <v>11</v>
      </c>
      <c r="BI64" s="151"/>
      <c r="BJ64" s="34" t="s">
        <v>0</v>
      </c>
      <c r="BK64" s="35" t="s">
        <v>1</v>
      </c>
      <c r="BL64" s="35" t="s">
        <v>2</v>
      </c>
      <c r="BM64" s="35" t="s">
        <v>3</v>
      </c>
      <c r="BN64" s="35" t="s">
        <v>4</v>
      </c>
      <c r="BO64" s="35" t="s">
        <v>5</v>
      </c>
      <c r="BP64" s="35" t="s">
        <v>6</v>
      </c>
      <c r="BQ64" s="35" t="s">
        <v>7</v>
      </c>
      <c r="BR64" s="35" t="s">
        <v>8</v>
      </c>
      <c r="BS64" s="35" t="s">
        <v>9</v>
      </c>
      <c r="BT64" s="35" t="s">
        <v>10</v>
      </c>
      <c r="BU64" s="32" t="s">
        <v>11</v>
      </c>
      <c r="BV64" s="174"/>
      <c r="BW64" s="34" t="s">
        <v>0</v>
      </c>
      <c r="BX64" s="35" t="s">
        <v>1</v>
      </c>
      <c r="BY64" s="35" t="s">
        <v>2</v>
      </c>
      <c r="BZ64" s="35" t="s">
        <v>3</v>
      </c>
      <c r="CA64" s="35" t="s">
        <v>4</v>
      </c>
      <c r="CB64" s="35" t="s">
        <v>5</v>
      </c>
      <c r="CC64" s="35" t="s">
        <v>6</v>
      </c>
      <c r="CD64" s="35" t="s">
        <v>7</v>
      </c>
      <c r="CE64" s="35" t="s">
        <v>8</v>
      </c>
      <c r="CF64" s="35" t="s">
        <v>9</v>
      </c>
      <c r="CG64" s="35" t="s">
        <v>10</v>
      </c>
      <c r="CH64" s="32" t="s">
        <v>11</v>
      </c>
    </row>
    <row r="65" spans="8:86" x14ac:dyDescent="0.45">
      <c r="H65" s="68">
        <v>0.77500000000000002</v>
      </c>
      <c r="I65" s="33">
        <v>0</v>
      </c>
      <c r="J65" s="57">
        <f>J$61*$H65</f>
        <v>327.82499999999999</v>
      </c>
      <c r="K65" s="58">
        <f>K$61*$H65</f>
        <v>320.07499999999999</v>
      </c>
      <c r="L65" s="58">
        <f>L$61*$H65</f>
        <v>339.45</v>
      </c>
      <c r="M65" s="58">
        <f>M$61*$H65</f>
        <v>346.42500000000001</v>
      </c>
      <c r="N65" s="58">
        <f t="shared" ref="J65:U88" si="69">N$61*$H65</f>
        <v>350.3</v>
      </c>
      <c r="O65" s="58">
        <f t="shared" si="69"/>
        <v>361.92500000000001</v>
      </c>
      <c r="P65" s="58">
        <f t="shared" si="69"/>
        <v>377.42500000000001</v>
      </c>
      <c r="Q65" s="58">
        <f t="shared" si="69"/>
        <v>365.8</v>
      </c>
      <c r="R65" s="58">
        <f t="shared" si="69"/>
        <v>299.92500000000001</v>
      </c>
      <c r="S65" s="58">
        <f t="shared" si="69"/>
        <v>299.92500000000001</v>
      </c>
      <c r="T65" s="58">
        <f t="shared" si="69"/>
        <v>292.17500000000001</v>
      </c>
      <c r="U65" s="59">
        <f t="shared" si="69"/>
        <v>284.42500000000001</v>
      </c>
      <c r="W65">
        <f t="shared" si="67"/>
        <v>31</v>
      </c>
      <c r="X65">
        <v>0</v>
      </c>
      <c r="AB65">
        <f t="shared" si="68"/>
        <v>31</v>
      </c>
      <c r="AC65">
        <v>910</v>
      </c>
      <c r="AD65">
        <f t="shared" si="60"/>
        <v>909.9977685268484</v>
      </c>
      <c r="AE65">
        <f t="shared" si="61"/>
        <v>2.2314731515962194E-3</v>
      </c>
      <c r="AF65">
        <f t="shared" si="63"/>
        <v>2.4521682984573838E-4</v>
      </c>
      <c r="AH65" s="27">
        <v>0</v>
      </c>
      <c r="AI65" s="57">
        <f ca="1">AI6+AI34+AW34</f>
        <v>546.50566075892471</v>
      </c>
      <c r="AJ65" s="58">
        <f t="shared" ref="AJ65:AT65" ca="1" si="70">AJ6+AJ34+AX34</f>
        <v>273.69544711290058</v>
      </c>
      <c r="AK65" s="58">
        <f t="shared" ca="1" si="70"/>
        <v>1209.2541690075293</v>
      </c>
      <c r="AL65" s="58">
        <f t="shared" ca="1" si="70"/>
        <v>1209.7382547868747</v>
      </c>
      <c r="AM65" s="58">
        <f t="shared" ca="1" si="70"/>
        <v>1197.6771074869753</v>
      </c>
      <c r="AN65" s="58">
        <f t="shared" ca="1" si="70"/>
        <v>1208.3933223582803</v>
      </c>
      <c r="AO65" s="58">
        <f t="shared" ca="1" si="70"/>
        <v>1019.7571981300982</v>
      </c>
      <c r="AP65" s="58">
        <f t="shared" ca="1" si="70"/>
        <v>1205.8920154674852</v>
      </c>
      <c r="AQ65" s="58">
        <f t="shared" ca="1" si="70"/>
        <v>5.1200262333172457</v>
      </c>
      <c r="AR65" s="58">
        <f t="shared" ca="1" si="70"/>
        <v>915.33188440956144</v>
      </c>
      <c r="AS65" s="58">
        <f t="shared" ca="1" si="70"/>
        <v>1185.5099965198388</v>
      </c>
      <c r="AT65" s="59">
        <f t="shared" ca="1" si="70"/>
        <v>1060.2058393999725</v>
      </c>
      <c r="AV65" s="27">
        <v>0</v>
      </c>
      <c r="AW65" s="57">
        <f t="shared" ref="AW65:AW88" ca="1" si="71">AI65-J65</f>
        <v>218.68066075892472</v>
      </c>
      <c r="AX65" s="58">
        <f t="shared" ref="AX65:AX88" ca="1" si="72">AJ65-K65</f>
        <v>-46.379552887099408</v>
      </c>
      <c r="AY65" s="58">
        <f t="shared" ref="AY65:AY88" ca="1" si="73">AK65-L65</f>
        <v>869.80416900752925</v>
      </c>
      <c r="AZ65" s="58">
        <f t="shared" ref="AZ65:AZ88" ca="1" si="74">AL65-M65</f>
        <v>863.31325478687472</v>
      </c>
      <c r="BA65" s="58">
        <f t="shared" ref="BA65:BA88" ca="1" si="75">AM65-N65</f>
        <v>847.37710748697532</v>
      </c>
      <c r="BB65" s="58">
        <f t="shared" ref="BB65:BB88" ca="1" si="76">AN65-O65</f>
        <v>846.46832235828037</v>
      </c>
      <c r="BC65" s="58">
        <f t="shared" ref="BC65:BC88" ca="1" si="77">AO65-P65</f>
        <v>642.33219813009828</v>
      </c>
      <c r="BD65" s="58">
        <f t="shared" ref="BD65:BD88" ca="1" si="78">AP65-Q65</f>
        <v>840.09201546748523</v>
      </c>
      <c r="BE65" s="58">
        <f t="shared" ref="BE65:BE88" ca="1" si="79">AQ65-R65</f>
        <v>-294.80497376668279</v>
      </c>
      <c r="BF65" s="58">
        <f t="shared" ref="BF65:BF88" ca="1" si="80">AR65-S65</f>
        <v>615.40688440956137</v>
      </c>
      <c r="BG65" s="58">
        <f t="shared" ref="BG65:BH88" ca="1" si="81">AS65-T65</f>
        <v>893.3349965198388</v>
      </c>
      <c r="BH65" s="58">
        <f t="shared" ca="1" si="81"/>
        <v>775.78083939997259</v>
      </c>
      <c r="BI65" s="27">
        <v>0</v>
      </c>
      <c r="BJ65" s="57">
        <f t="shared" ref="BJ65:BU65" ca="1" si="82">AI65-J96</f>
        <v>302.36048554850731</v>
      </c>
      <c r="BK65" s="58">
        <f t="shared" ca="1" si="82"/>
        <v>160.47196604088518</v>
      </c>
      <c r="BL65" s="58">
        <f t="shared" ca="1" si="82"/>
        <v>943.45535034893328</v>
      </c>
      <c r="BM65" s="58">
        <f t="shared" ca="1" si="82"/>
        <v>931.37552689807035</v>
      </c>
      <c r="BN65" s="58">
        <f t="shared" ca="1" si="82"/>
        <v>652.61918957245075</v>
      </c>
      <c r="BO65" s="58">
        <f t="shared" ca="1" si="82"/>
        <v>1060.4519503397519</v>
      </c>
      <c r="BP65" s="58">
        <f t="shared" ca="1" si="82"/>
        <v>587.97917764272916</v>
      </c>
      <c r="BQ65" s="58">
        <f t="shared" ca="1" si="82"/>
        <v>810.14352688612439</v>
      </c>
      <c r="BR65" s="58">
        <f t="shared" ca="1" si="82"/>
        <v>-283.09210531406598</v>
      </c>
      <c r="BS65" s="58">
        <f t="shared" ca="1" si="82"/>
        <v>544.85720631713093</v>
      </c>
      <c r="BT65" s="58">
        <f t="shared" ca="1" si="82"/>
        <v>1115.1388860717684</v>
      </c>
      <c r="BU65" s="58">
        <f t="shared" ca="1" si="82"/>
        <v>781.55102541114832</v>
      </c>
      <c r="BV65" s="104">
        <v>0</v>
      </c>
      <c r="BW65" s="57">
        <f t="shared" ref="BW65:CH65" ca="1" si="83">AI65-J127</f>
        <v>224.0163106037038</v>
      </c>
      <c r="BX65" s="58">
        <f t="shared" ca="1" si="83"/>
        <v>-79.108345719160184</v>
      </c>
      <c r="BY65" s="58">
        <f t="shared" ca="1" si="83"/>
        <v>760.08094654759316</v>
      </c>
      <c r="BZ65" s="58">
        <f t="shared" ca="1" si="83"/>
        <v>913.55005736951512</v>
      </c>
      <c r="CA65" s="58">
        <f t="shared" ca="1" si="83"/>
        <v>852.53562399832958</v>
      </c>
      <c r="CB65" s="58">
        <f t="shared" ca="1" si="83"/>
        <v>797.54242610595747</v>
      </c>
      <c r="CC65" s="58">
        <f t="shared" ca="1" si="83"/>
        <v>659.09320899814429</v>
      </c>
      <c r="CD65" s="58">
        <f t="shared" ca="1" si="83"/>
        <v>766.47907063771584</v>
      </c>
      <c r="CE65" s="58">
        <f t="shared" ca="1" si="83"/>
        <v>-299.20219897587049</v>
      </c>
      <c r="CF65" s="58">
        <f t="shared" ca="1" si="83"/>
        <v>751.43926070238774</v>
      </c>
      <c r="CG65" s="58">
        <f t="shared" ca="1" si="83"/>
        <v>955.55655719918559</v>
      </c>
      <c r="CH65" s="59">
        <f t="shared" ca="1" si="83"/>
        <v>673.1612053349719</v>
      </c>
    </row>
    <row r="66" spans="8:86" x14ac:dyDescent="0.45">
      <c r="H66" s="65">
        <v>0.77500000000000002</v>
      </c>
      <c r="I66" s="25">
        <v>1</v>
      </c>
      <c r="J66" s="60">
        <f t="shared" si="69"/>
        <v>327.82499999999999</v>
      </c>
      <c r="K66" s="2">
        <f t="shared" ref="K66:K88" si="84">K$61*$H66</f>
        <v>320.07499999999999</v>
      </c>
      <c r="L66" s="2">
        <f t="shared" si="69"/>
        <v>339.45</v>
      </c>
      <c r="M66" s="2">
        <f t="shared" si="69"/>
        <v>346.42500000000001</v>
      </c>
      <c r="N66" s="2">
        <f t="shared" si="69"/>
        <v>350.3</v>
      </c>
      <c r="O66" s="2">
        <f t="shared" si="69"/>
        <v>361.92500000000001</v>
      </c>
      <c r="P66" s="2">
        <f t="shared" si="69"/>
        <v>377.42500000000001</v>
      </c>
      <c r="Q66" s="2">
        <f t="shared" si="69"/>
        <v>365.8</v>
      </c>
      <c r="R66" s="2">
        <f t="shared" si="69"/>
        <v>299.92500000000001</v>
      </c>
      <c r="S66" s="2">
        <f t="shared" si="69"/>
        <v>299.92500000000001</v>
      </c>
      <c r="T66" s="2">
        <f t="shared" si="69"/>
        <v>292.17500000000001</v>
      </c>
      <c r="U66" s="61">
        <f t="shared" si="69"/>
        <v>284.42500000000001</v>
      </c>
      <c r="W66">
        <f t="shared" si="67"/>
        <v>32</v>
      </c>
      <c r="X66">
        <v>0</v>
      </c>
      <c r="AB66">
        <f t="shared" si="68"/>
        <v>32</v>
      </c>
      <c r="AC66">
        <v>910</v>
      </c>
      <c r="AD66">
        <f t="shared" si="60"/>
        <v>909.99878752576615</v>
      </c>
      <c r="AE66">
        <f t="shared" si="61"/>
        <v>1.2124742338528449E-3</v>
      </c>
      <c r="AF66">
        <f t="shared" si="63"/>
        <v>1.3323892679701591E-4</v>
      </c>
      <c r="AH66" s="26">
        <v>1</v>
      </c>
      <c r="AI66" s="60">
        <f t="shared" ref="AI66:AI88" ca="1" si="85">AI7+AI35+AW35</f>
        <v>1207.3148580393945</v>
      </c>
      <c r="AJ66" s="2">
        <f t="shared" ref="AJ66:AJ88" ca="1" si="86">AJ7+AJ35+AX35</f>
        <v>1204.3538254200625</v>
      </c>
      <c r="AK66" s="2">
        <f t="shared" ref="AK66:AK88" ca="1" si="87">AK7+AK35+AY35</f>
        <v>1197.4374508146475</v>
      </c>
      <c r="AL66" s="2">
        <f t="shared" ref="AL66:AL88" ca="1" si="88">AL7+AL35+AZ35</f>
        <v>1020.0512693730411</v>
      </c>
      <c r="AM66" s="2">
        <f t="shared" ref="AM66:AM88" ca="1" si="89">AM7+AM35+BA35</f>
        <v>160.99252702862839</v>
      </c>
      <c r="AN66" s="2">
        <f t="shared" ref="AN66:AN88" ca="1" si="90">AN7+AN35+BB35</f>
        <v>1138.7666599032284</v>
      </c>
      <c r="AO66" s="2">
        <f t="shared" ref="AO66:AO88" ca="1" si="91">AO7+AO35+BC35</f>
        <v>1201.7093788616203</v>
      </c>
      <c r="AP66" s="2">
        <f t="shared" ref="AP66:AP88" ca="1" si="92">AP7+AP35+BD35</f>
        <v>265.22492679278679</v>
      </c>
      <c r="AQ66" s="2">
        <f t="shared" ref="AQ66:AQ88" ca="1" si="93">AQ7+AQ35+BE35</f>
        <v>1204.690462462182</v>
      </c>
      <c r="AR66" s="2">
        <f t="shared" ref="AR66:AR88" ca="1" si="94">AR7+AR35+BF35</f>
        <v>107.75900051620697</v>
      </c>
      <c r="AS66" s="2">
        <f t="shared" ref="AS66:AS88" ca="1" si="95">AS7+AS35+BG35</f>
        <v>1208.1597082736544</v>
      </c>
      <c r="AT66" s="61">
        <f t="shared" ref="AT66:AT88" ca="1" si="96">AT7+AT35+BH35</f>
        <v>0.5975969899575776</v>
      </c>
      <c r="AV66" s="26">
        <v>1</v>
      </c>
      <c r="AW66" s="60">
        <f t="shared" ca="1" si="71"/>
        <v>879.48985803939445</v>
      </c>
      <c r="AX66" s="2">
        <f t="shared" ca="1" si="72"/>
        <v>884.2788254200625</v>
      </c>
      <c r="AY66" s="2">
        <f t="shared" ca="1" si="73"/>
        <v>857.98745081464745</v>
      </c>
      <c r="AZ66" s="2">
        <f t="shared" ca="1" si="74"/>
        <v>673.62626937304117</v>
      </c>
      <c r="BA66" s="2">
        <f t="shared" ca="1" si="75"/>
        <v>-189.30747297137162</v>
      </c>
      <c r="BB66" s="2">
        <f t="shared" ca="1" si="76"/>
        <v>776.84165990322845</v>
      </c>
      <c r="BC66" s="2">
        <f t="shared" ca="1" si="77"/>
        <v>824.28437886162033</v>
      </c>
      <c r="BD66" s="2">
        <f t="shared" ca="1" si="78"/>
        <v>-100.57507320721322</v>
      </c>
      <c r="BE66" s="2">
        <f t="shared" ca="1" si="79"/>
        <v>904.76546246218209</v>
      </c>
      <c r="BF66" s="2">
        <f t="shared" ca="1" si="80"/>
        <v>-192.16599948379303</v>
      </c>
      <c r="BG66" s="2">
        <f t="shared" ca="1" si="81"/>
        <v>915.98470827365441</v>
      </c>
      <c r="BH66" s="2">
        <f t="shared" ca="1" si="81"/>
        <v>-283.82740301004242</v>
      </c>
      <c r="BI66" s="26">
        <v>1</v>
      </c>
      <c r="BJ66" s="60">
        <f t="shared" ref="BJ66:BJ88" ca="1" si="97">AI66-J97</f>
        <v>726.68551626408168</v>
      </c>
      <c r="BK66" s="2">
        <f t="shared" ref="BK66:BK88" ca="1" si="98">AJ66-K97</f>
        <v>961.17786659188118</v>
      </c>
      <c r="BL66" s="2">
        <f t="shared" ref="BL66:BL88" ca="1" si="99">AK66-L97</f>
        <v>937.73654835731668</v>
      </c>
      <c r="BM66" s="2">
        <f t="shared" ref="BM66:BM88" ca="1" si="100">AL66-M97</f>
        <v>547.51186365644594</v>
      </c>
      <c r="BN66" s="2">
        <f t="shared" ref="BN66:BN88" ca="1" si="101">AM66-N97</f>
        <v>-36.908931132828315</v>
      </c>
      <c r="BO66" s="2">
        <f t="shared" ref="BO66:BO88" ca="1" si="102">AN66-O97</f>
        <v>668.69812077838264</v>
      </c>
      <c r="BP66" s="2">
        <f t="shared" ref="BP66:BP88" ca="1" si="103">AO66-P97</f>
        <v>944.52388813467064</v>
      </c>
      <c r="BQ66" s="2">
        <f t="shared" ref="BQ66:BQ88" ca="1" si="104">AP66-Q97</f>
        <v>-73.850700646302982</v>
      </c>
      <c r="BR66" s="2">
        <f t="shared" ref="BR66:BR88" ca="1" si="105">AQ66-R97</f>
        <v>849.63479322018952</v>
      </c>
      <c r="BS66" s="2">
        <f t="shared" ref="BS66:BS88" ca="1" si="106">AR66-S97</f>
        <v>-250.5615133366037</v>
      </c>
      <c r="BT66" s="2">
        <f t="shared" ref="BT66:BT88" ca="1" si="107">AS66-T97</f>
        <v>881.07270210941113</v>
      </c>
      <c r="BU66" s="2">
        <f t="shared" ref="BU66:BU88" ca="1" si="108">AT66-U97</f>
        <v>-428.21411714346169</v>
      </c>
      <c r="BV66" s="26">
        <v>1</v>
      </c>
      <c r="BW66" s="60">
        <f t="shared" ref="BW66:BW88" ca="1" si="109">AI66-J128</f>
        <v>731.86299280004084</v>
      </c>
      <c r="BX66" s="2">
        <f t="shared" ref="BX66:BX88" ca="1" si="110">AJ66-K128</f>
        <v>964.64492264353066</v>
      </c>
      <c r="BY66" s="2">
        <f t="shared" ref="BY66:BY88" ca="1" si="111">AK66-L128</f>
        <v>845.55745897971838</v>
      </c>
      <c r="BZ66" s="2">
        <f t="shared" ref="BZ66:BZ88" ca="1" si="112">AL66-M128</f>
        <v>570.18194519737506</v>
      </c>
      <c r="CA66" s="2">
        <f t="shared" ref="CA66:CA88" ca="1" si="113">AM66-N128</f>
        <v>-223.94117503958068</v>
      </c>
      <c r="CB66" s="2">
        <f t="shared" ref="CB66:CB88" ca="1" si="114">AN66-O128</f>
        <v>787.80567979121076</v>
      </c>
      <c r="CC66" s="2">
        <f t="shared" ref="CC66:CC88" ca="1" si="115">AO66-P128</f>
        <v>871.85004065197347</v>
      </c>
      <c r="CD66" s="2">
        <f t="shared" ref="CD66:CD88" ca="1" si="116">AP66-Q128</f>
        <v>-95.062205874049198</v>
      </c>
      <c r="CE66" s="2">
        <f t="shared" ref="CE66:CE88" ca="1" si="117">AQ66-R128</f>
        <v>803.49100947777583</v>
      </c>
      <c r="CF66" s="2">
        <f t="shared" ref="CF66:CF88" ca="1" si="118">AR66-S128</f>
        <v>-118.92099327652785</v>
      </c>
      <c r="CG66" s="2">
        <f t="shared" ref="CG66:CG88" ca="1" si="119">AS66-T128</f>
        <v>856.48836361320298</v>
      </c>
      <c r="CH66" s="61">
        <f t="shared" ref="CH66:CH88" ca="1" si="120">AT66-U128</f>
        <v>-117.63676134275265</v>
      </c>
    </row>
    <row r="67" spans="8:86" x14ac:dyDescent="0.45">
      <c r="H67" s="65">
        <v>0.75</v>
      </c>
      <c r="I67" s="25">
        <v>2</v>
      </c>
      <c r="J67" s="60">
        <f t="shared" si="69"/>
        <v>317.25</v>
      </c>
      <c r="K67" s="2">
        <f t="shared" si="84"/>
        <v>309.75</v>
      </c>
      <c r="L67" s="2">
        <f t="shared" si="69"/>
        <v>328.5</v>
      </c>
      <c r="M67" s="2">
        <f t="shared" si="69"/>
        <v>335.25</v>
      </c>
      <c r="N67" s="2">
        <f t="shared" si="69"/>
        <v>339</v>
      </c>
      <c r="O67" s="2">
        <f t="shared" si="69"/>
        <v>350.25</v>
      </c>
      <c r="P67" s="2">
        <f t="shared" si="69"/>
        <v>365.25</v>
      </c>
      <c r="Q67" s="2">
        <f t="shared" si="69"/>
        <v>354</v>
      </c>
      <c r="R67" s="2">
        <f t="shared" si="69"/>
        <v>290.25</v>
      </c>
      <c r="S67" s="2">
        <f t="shared" si="69"/>
        <v>290.25</v>
      </c>
      <c r="T67" s="2">
        <f t="shared" si="69"/>
        <v>282.75</v>
      </c>
      <c r="U67" s="61">
        <f t="shared" si="69"/>
        <v>275.25</v>
      </c>
      <c r="W67">
        <f t="shared" si="67"/>
        <v>33</v>
      </c>
      <c r="X67">
        <v>0</v>
      </c>
      <c r="AB67">
        <f t="shared" si="68"/>
        <v>33</v>
      </c>
      <c r="AC67">
        <v>910</v>
      </c>
      <c r="AD67">
        <f t="shared" si="60"/>
        <v>909.99934120067053</v>
      </c>
      <c r="AE67">
        <f t="shared" si="61"/>
        <v>6.5879932947154884E-4</v>
      </c>
      <c r="AF67">
        <f t="shared" si="63"/>
        <v>7.239553071115921E-5</v>
      </c>
      <c r="AH67" s="26">
        <v>2</v>
      </c>
      <c r="AI67" s="60">
        <f t="shared" ca="1" si="85"/>
        <v>1205.1802409044665</v>
      </c>
      <c r="AJ67" s="2">
        <f t="shared" ca="1" si="86"/>
        <v>5.1928712611540995</v>
      </c>
      <c r="AK67" s="2">
        <f t="shared" ca="1" si="87"/>
        <v>909.36435178906322</v>
      </c>
      <c r="AL67" s="2">
        <f t="shared" ca="1" si="88"/>
        <v>1195.2636036313224</v>
      </c>
      <c r="AM67" s="2">
        <f t="shared" ca="1" si="89"/>
        <v>634.89067171823467</v>
      </c>
      <c r="AN67" s="2">
        <f t="shared" ca="1" si="90"/>
        <v>92.991481678163893</v>
      </c>
      <c r="AO67" s="2">
        <f t="shared" ca="1" si="91"/>
        <v>1179.1179109273419</v>
      </c>
      <c r="AP67" s="2">
        <f t="shared" ca="1" si="92"/>
        <v>739.46566082639924</v>
      </c>
      <c r="AQ67" s="2">
        <f t="shared" ca="1" si="93"/>
        <v>383.02133530482422</v>
      </c>
      <c r="AR67" s="2">
        <f t="shared" ca="1" si="94"/>
        <v>1104.6587914560955</v>
      </c>
      <c r="AS67" s="2">
        <f t="shared" ca="1" si="95"/>
        <v>1179.1905885720212</v>
      </c>
      <c r="AT67" s="61">
        <f t="shared" ca="1" si="96"/>
        <v>1193.8295993740755</v>
      </c>
      <c r="AV67" s="26">
        <v>2</v>
      </c>
      <c r="AW67" s="60">
        <f t="shared" ca="1" si="71"/>
        <v>887.93024090446647</v>
      </c>
      <c r="AX67" s="2">
        <f t="shared" ca="1" si="72"/>
        <v>-304.5571287388459</v>
      </c>
      <c r="AY67" s="2">
        <f t="shared" ca="1" si="73"/>
        <v>580.86435178906322</v>
      </c>
      <c r="AZ67" s="2">
        <f t="shared" ca="1" si="74"/>
        <v>860.01360363132244</v>
      </c>
      <c r="BA67" s="2">
        <f t="shared" ca="1" si="75"/>
        <v>295.89067171823467</v>
      </c>
      <c r="BB67" s="2">
        <f t="shared" ca="1" si="76"/>
        <v>-257.25851832183611</v>
      </c>
      <c r="BC67" s="2">
        <f t="shared" ca="1" si="77"/>
        <v>813.86791092734188</v>
      </c>
      <c r="BD67" s="2">
        <f t="shared" ca="1" si="78"/>
        <v>385.46566082639924</v>
      </c>
      <c r="BE67" s="2">
        <f t="shared" ca="1" si="79"/>
        <v>92.77133530482422</v>
      </c>
      <c r="BF67" s="2">
        <f t="shared" ca="1" si="80"/>
        <v>814.40879145609551</v>
      </c>
      <c r="BG67" s="2">
        <f t="shared" ca="1" si="81"/>
        <v>896.44058857202117</v>
      </c>
      <c r="BH67" s="2">
        <f t="shared" ca="1" si="81"/>
        <v>918.57959937407554</v>
      </c>
      <c r="BI67" s="26">
        <v>2</v>
      </c>
      <c r="BJ67" s="60">
        <f t="shared" ca="1" si="97"/>
        <v>1038.5194575283406</v>
      </c>
      <c r="BK67" s="2">
        <f t="shared" ca="1" si="98"/>
        <v>-115.37724184590618</v>
      </c>
      <c r="BL67" s="2">
        <f t="shared" ca="1" si="99"/>
        <v>795.97117547388655</v>
      </c>
      <c r="BM67" s="2">
        <f t="shared" ca="1" si="100"/>
        <v>763.48253990087369</v>
      </c>
      <c r="BN67" s="2">
        <f t="shared" ca="1" si="101"/>
        <v>84.625968968529833</v>
      </c>
      <c r="BO67" s="2">
        <f t="shared" ca="1" si="102"/>
        <v>-88.967076918250626</v>
      </c>
      <c r="BP67" s="2">
        <f t="shared" ca="1" si="103"/>
        <v>638.43838031781479</v>
      </c>
      <c r="BQ67" s="2">
        <f t="shared" ca="1" si="104"/>
        <v>452.73687097182761</v>
      </c>
      <c r="BR67" s="2">
        <f t="shared" ca="1" si="105"/>
        <v>239.11106113131933</v>
      </c>
      <c r="BS67" s="2">
        <f t="shared" ca="1" si="106"/>
        <v>979.41883897615298</v>
      </c>
      <c r="BT67" s="2">
        <f t="shared" ca="1" si="107"/>
        <v>782.48293046283811</v>
      </c>
      <c r="BU67" s="2">
        <f t="shared" ca="1" si="108"/>
        <v>888.49086397697511</v>
      </c>
      <c r="BV67" s="26">
        <v>2</v>
      </c>
      <c r="BW67" s="60">
        <f t="shared" ca="1" si="109"/>
        <v>916.19944523396794</v>
      </c>
      <c r="BX67" s="2">
        <f t="shared" ca="1" si="110"/>
        <v>-183.13719160340003</v>
      </c>
      <c r="BY67" s="2">
        <f t="shared" ca="1" si="111"/>
        <v>521.32315486737593</v>
      </c>
      <c r="BZ67" s="2">
        <f t="shared" ca="1" si="112"/>
        <v>791.53631241386347</v>
      </c>
      <c r="CA67" s="2">
        <f t="shared" ca="1" si="113"/>
        <v>354.78703794739482</v>
      </c>
      <c r="CB67" s="2">
        <f t="shared" ca="1" si="114"/>
        <v>-533.57749807800542</v>
      </c>
      <c r="CC67" s="2">
        <f t="shared" ca="1" si="115"/>
        <v>758.38920225664083</v>
      </c>
      <c r="CD67" s="2">
        <f t="shared" ca="1" si="116"/>
        <v>423.67937286825384</v>
      </c>
      <c r="CE67" s="2">
        <f t="shared" ca="1" si="117"/>
        <v>127.18800760561493</v>
      </c>
      <c r="CF67" s="2">
        <f t="shared" ca="1" si="118"/>
        <v>563.45905960935431</v>
      </c>
      <c r="CG67" s="2">
        <f t="shared" ca="1" si="119"/>
        <v>864.17764627687984</v>
      </c>
      <c r="CH67" s="61">
        <f t="shared" ca="1" si="120"/>
        <v>1008.2614707659533</v>
      </c>
    </row>
    <row r="68" spans="8:86" x14ac:dyDescent="0.45">
      <c r="H68" s="65">
        <v>0.75</v>
      </c>
      <c r="I68" s="25">
        <v>3</v>
      </c>
      <c r="J68" s="60">
        <f t="shared" si="69"/>
        <v>317.25</v>
      </c>
      <c r="K68" s="2">
        <f t="shared" si="84"/>
        <v>309.75</v>
      </c>
      <c r="L68" s="2">
        <f t="shared" si="69"/>
        <v>328.5</v>
      </c>
      <c r="M68" s="2">
        <f t="shared" si="69"/>
        <v>335.25</v>
      </c>
      <c r="N68" s="2">
        <f t="shared" si="69"/>
        <v>339</v>
      </c>
      <c r="O68" s="2">
        <f t="shared" si="69"/>
        <v>350.25</v>
      </c>
      <c r="P68" s="2">
        <f t="shared" si="69"/>
        <v>365.25</v>
      </c>
      <c r="Q68" s="2">
        <f t="shared" si="69"/>
        <v>354</v>
      </c>
      <c r="R68" s="2">
        <f t="shared" si="69"/>
        <v>290.25</v>
      </c>
      <c r="S68" s="2">
        <f t="shared" si="69"/>
        <v>290.25</v>
      </c>
      <c r="T68" s="2">
        <f t="shared" si="69"/>
        <v>282.75</v>
      </c>
      <c r="U68" s="61">
        <f t="shared" si="69"/>
        <v>275.25</v>
      </c>
      <c r="W68">
        <f t="shared" si="67"/>
        <v>34</v>
      </c>
      <c r="X68">
        <v>0</v>
      </c>
      <c r="AB68">
        <f t="shared" si="68"/>
        <v>34</v>
      </c>
      <c r="AC68">
        <v>910</v>
      </c>
      <c r="AD68">
        <f t="shared" si="60"/>
        <v>909.9996420406934</v>
      </c>
      <c r="AE68">
        <f t="shared" si="61"/>
        <v>3.57959306597877E-4</v>
      </c>
      <c r="AF68">
        <f t="shared" si="63"/>
        <v>3.9336187538228244E-5</v>
      </c>
      <c r="AH68" s="26">
        <v>3</v>
      </c>
      <c r="AI68" s="60">
        <f t="shared" ca="1" si="85"/>
        <v>1198.724375377009</v>
      </c>
      <c r="AJ68" s="2">
        <f t="shared" ca="1" si="86"/>
        <v>1209.0610982383776</v>
      </c>
      <c r="AK68" s="2">
        <f t="shared" ca="1" si="87"/>
        <v>378.99167870327346</v>
      </c>
      <c r="AL68" s="2">
        <f t="shared" ca="1" si="88"/>
        <v>1134.2967141698923</v>
      </c>
      <c r="AM68" s="2">
        <f t="shared" ca="1" si="89"/>
        <v>1209.1319651725094</v>
      </c>
      <c r="AN68" s="2">
        <f t="shared" ca="1" si="90"/>
        <v>1207.1997579138429</v>
      </c>
      <c r="AO68" s="2">
        <f t="shared" ca="1" si="91"/>
        <v>1193.1251903650298</v>
      </c>
      <c r="AP68" s="2">
        <f t="shared" ca="1" si="92"/>
        <v>1205.2990862366075</v>
      </c>
      <c r="AQ68" s="2">
        <f t="shared" ca="1" si="93"/>
        <v>1205.3152491689616</v>
      </c>
      <c r="AR68" s="2">
        <f t="shared" ca="1" si="94"/>
        <v>977.79363198062288</v>
      </c>
      <c r="AS68" s="2">
        <f t="shared" ca="1" si="95"/>
        <v>1169.5368559281226</v>
      </c>
      <c r="AT68" s="61">
        <f t="shared" ca="1" si="96"/>
        <v>385.08720801120853</v>
      </c>
      <c r="AV68" s="26">
        <v>3</v>
      </c>
      <c r="AW68" s="60">
        <f t="shared" ca="1" si="71"/>
        <v>881.47437537700898</v>
      </c>
      <c r="AX68" s="2">
        <f t="shared" ca="1" si="72"/>
        <v>899.31109823837755</v>
      </c>
      <c r="AY68" s="2">
        <f t="shared" ca="1" si="73"/>
        <v>50.491678703273465</v>
      </c>
      <c r="AZ68" s="2">
        <f t="shared" ca="1" si="74"/>
        <v>799.04671416989231</v>
      </c>
      <c r="BA68" s="2">
        <f t="shared" ca="1" si="75"/>
        <v>870.13196517250935</v>
      </c>
      <c r="BB68" s="2">
        <f t="shared" ca="1" si="76"/>
        <v>856.94975791384286</v>
      </c>
      <c r="BC68" s="2">
        <f t="shared" ca="1" si="77"/>
        <v>827.87519036502977</v>
      </c>
      <c r="BD68" s="2">
        <f t="shared" ca="1" si="78"/>
        <v>851.29908623660754</v>
      </c>
      <c r="BE68" s="2">
        <f t="shared" ca="1" si="79"/>
        <v>915.0652491689616</v>
      </c>
      <c r="BF68" s="2">
        <f t="shared" ca="1" si="80"/>
        <v>687.54363198062288</v>
      </c>
      <c r="BG68" s="2">
        <f t="shared" ca="1" si="81"/>
        <v>886.78685592812258</v>
      </c>
      <c r="BH68" s="2">
        <f t="shared" ca="1" si="81"/>
        <v>109.83720801120853</v>
      </c>
      <c r="BI68" s="26">
        <v>3</v>
      </c>
      <c r="BJ68" s="60">
        <f t="shared" ca="1" si="97"/>
        <v>719.00811662502088</v>
      </c>
      <c r="BK68" s="2">
        <f t="shared" ca="1" si="98"/>
        <v>1075.4331471582964</v>
      </c>
      <c r="BL68" s="2">
        <f t="shared" ca="1" si="99"/>
        <v>115.9867898187951</v>
      </c>
      <c r="BM68" s="2">
        <f t="shared" ca="1" si="100"/>
        <v>710.10692046288671</v>
      </c>
      <c r="BN68" s="2">
        <f t="shared" ca="1" si="101"/>
        <v>1040.9759542720687</v>
      </c>
      <c r="BO68" s="2">
        <f t="shared" ca="1" si="102"/>
        <v>911.50375108747949</v>
      </c>
      <c r="BP68" s="2">
        <f t="shared" ca="1" si="103"/>
        <v>719.57205809067875</v>
      </c>
      <c r="BQ68" s="2">
        <f t="shared" ca="1" si="104"/>
        <v>688.56175510377443</v>
      </c>
      <c r="BR68" s="2">
        <f t="shared" ca="1" si="105"/>
        <v>741.04491322913418</v>
      </c>
      <c r="BS68" s="2">
        <f t="shared" ca="1" si="106"/>
        <v>737.91415099646701</v>
      </c>
      <c r="BT68" s="2">
        <f t="shared" ca="1" si="107"/>
        <v>842.02605489649977</v>
      </c>
      <c r="BU68" s="2">
        <f t="shared" ca="1" si="108"/>
        <v>255.54060731707804</v>
      </c>
      <c r="BV68" s="26">
        <v>3</v>
      </c>
      <c r="BW68" s="60">
        <f t="shared" ca="1" si="109"/>
        <v>901.76933589905855</v>
      </c>
      <c r="BX68" s="2">
        <f t="shared" ca="1" si="110"/>
        <v>904.55460816806692</v>
      </c>
      <c r="BY68" s="2">
        <f t="shared" ca="1" si="111"/>
        <v>-79.066324803292446</v>
      </c>
      <c r="BZ68" s="2">
        <f t="shared" ca="1" si="112"/>
        <v>779.51246097976036</v>
      </c>
      <c r="CA68" s="2">
        <f t="shared" ca="1" si="113"/>
        <v>865.53387409577761</v>
      </c>
      <c r="CB68" s="2">
        <f t="shared" ca="1" si="114"/>
        <v>774.47473376074549</v>
      </c>
      <c r="CC68" s="2">
        <f t="shared" ca="1" si="115"/>
        <v>920.45336179776825</v>
      </c>
      <c r="CD68" s="2">
        <f t="shared" ca="1" si="116"/>
        <v>975.25083108576655</v>
      </c>
      <c r="CE68" s="2">
        <f t="shared" ca="1" si="117"/>
        <v>889.91575999866768</v>
      </c>
      <c r="CF68" s="2">
        <f t="shared" ca="1" si="118"/>
        <v>825.68663536738688</v>
      </c>
      <c r="CG68" s="2">
        <f t="shared" ca="1" si="119"/>
        <v>872.95897759470836</v>
      </c>
      <c r="CH68" s="61">
        <f t="shared" ca="1" si="120"/>
        <v>136.76258500117967</v>
      </c>
    </row>
    <row r="69" spans="8:86" x14ac:dyDescent="0.45">
      <c r="H69" s="65">
        <v>0.75</v>
      </c>
      <c r="I69" s="25">
        <v>4</v>
      </c>
      <c r="J69" s="60">
        <f t="shared" si="69"/>
        <v>317.25</v>
      </c>
      <c r="K69" s="2">
        <f t="shared" si="84"/>
        <v>309.75</v>
      </c>
      <c r="L69" s="2">
        <f t="shared" si="69"/>
        <v>328.5</v>
      </c>
      <c r="M69" s="2">
        <f t="shared" si="69"/>
        <v>335.25</v>
      </c>
      <c r="N69" s="2">
        <f t="shared" si="69"/>
        <v>339</v>
      </c>
      <c r="O69" s="2">
        <f t="shared" si="69"/>
        <v>350.25</v>
      </c>
      <c r="P69" s="2">
        <f t="shared" si="69"/>
        <v>365.25</v>
      </c>
      <c r="Q69" s="2">
        <f t="shared" si="69"/>
        <v>354</v>
      </c>
      <c r="R69" s="2">
        <f t="shared" si="69"/>
        <v>290.25</v>
      </c>
      <c r="S69" s="2">
        <f t="shared" si="69"/>
        <v>290.25</v>
      </c>
      <c r="T69" s="2">
        <f t="shared" si="69"/>
        <v>282.75</v>
      </c>
      <c r="U69" s="61">
        <f t="shared" si="69"/>
        <v>275.25</v>
      </c>
      <c r="W69" s="155" t="s">
        <v>70</v>
      </c>
      <c r="X69" s="155"/>
      <c r="Y69">
        <f>CORREL(X35:X59,Y35:Y59)</f>
        <v>0.99913612449405198</v>
      </c>
      <c r="AB69" s="155" t="s">
        <v>70</v>
      </c>
      <c r="AC69" s="155"/>
      <c r="AD69">
        <f>CORREL(AC35:AC68,AD35:AD68)</f>
        <v>0.99978099899177797</v>
      </c>
      <c r="AH69" s="26">
        <v>4</v>
      </c>
      <c r="AI69" s="60">
        <f t="shared" ca="1" si="85"/>
        <v>1198.7159485326374</v>
      </c>
      <c r="AJ69" s="2">
        <f t="shared" ca="1" si="86"/>
        <v>1209.8722501517295</v>
      </c>
      <c r="AK69" s="2">
        <f t="shared" ca="1" si="87"/>
        <v>1208.154958307178</v>
      </c>
      <c r="AL69" s="2">
        <f t="shared" ca="1" si="88"/>
        <v>1145.777763561503</v>
      </c>
      <c r="AM69" s="2">
        <f t="shared" ca="1" si="89"/>
        <v>1207.3924414041339</v>
      </c>
      <c r="AN69" s="2">
        <f t="shared" ca="1" si="90"/>
        <v>765.94753143001947</v>
      </c>
      <c r="AO69" s="2">
        <f t="shared" ca="1" si="91"/>
        <v>1189.3232541065827</v>
      </c>
      <c r="AP69" s="2">
        <f t="shared" ca="1" si="92"/>
        <v>1184.8694350995559</v>
      </c>
      <c r="AQ69" s="2">
        <f t="shared" ca="1" si="93"/>
        <v>1202.8937481682706</v>
      </c>
      <c r="AR69" s="2">
        <f t="shared" ca="1" si="94"/>
        <v>1046.4996289655548</v>
      </c>
      <c r="AS69" s="2">
        <f t="shared" ca="1" si="95"/>
        <v>499.67708410564177</v>
      </c>
      <c r="AT69" s="61">
        <f t="shared" ca="1" si="96"/>
        <v>1035.3873080864266</v>
      </c>
      <c r="AV69" s="26">
        <v>4</v>
      </c>
      <c r="AW69" s="60">
        <f t="shared" ca="1" si="71"/>
        <v>881.46594853263741</v>
      </c>
      <c r="AX69" s="2">
        <f t="shared" ca="1" si="72"/>
        <v>900.12225015172953</v>
      </c>
      <c r="AY69" s="2">
        <f t="shared" ca="1" si="73"/>
        <v>879.65495830717805</v>
      </c>
      <c r="AZ69" s="2">
        <f t="shared" ca="1" si="74"/>
        <v>810.52776356150298</v>
      </c>
      <c r="BA69" s="2">
        <f t="shared" ca="1" si="75"/>
        <v>868.39244140413393</v>
      </c>
      <c r="BB69" s="2">
        <f t="shared" ca="1" si="76"/>
        <v>415.69753143001947</v>
      </c>
      <c r="BC69" s="2">
        <f t="shared" ca="1" si="77"/>
        <v>824.07325410658268</v>
      </c>
      <c r="BD69" s="2">
        <f t="shared" ca="1" si="78"/>
        <v>830.86943509955586</v>
      </c>
      <c r="BE69" s="2">
        <f t="shared" ca="1" si="79"/>
        <v>912.64374816827058</v>
      </c>
      <c r="BF69" s="2">
        <f t="shared" ca="1" si="80"/>
        <v>756.24962896555485</v>
      </c>
      <c r="BG69" s="2">
        <f t="shared" ca="1" si="81"/>
        <v>216.92708410564177</v>
      </c>
      <c r="BH69" s="2">
        <f t="shared" ca="1" si="81"/>
        <v>760.13730808642663</v>
      </c>
      <c r="BI69" s="26">
        <v>4</v>
      </c>
      <c r="BJ69" s="60">
        <f t="shared" ca="1" si="97"/>
        <v>1078.7046483674496</v>
      </c>
      <c r="BK69" s="2">
        <f t="shared" ca="1" si="98"/>
        <v>1041.608599370564</v>
      </c>
      <c r="BL69" s="2">
        <f t="shared" ca="1" si="99"/>
        <v>1030.5594389898774</v>
      </c>
      <c r="BM69" s="2">
        <f t="shared" ca="1" si="100"/>
        <v>803.7078695362128</v>
      </c>
      <c r="BN69" s="2">
        <f t="shared" ca="1" si="101"/>
        <v>817.31014944931599</v>
      </c>
      <c r="BO69" s="2">
        <f t="shared" ca="1" si="102"/>
        <v>634.96751050807484</v>
      </c>
      <c r="BP69" s="2">
        <f t="shared" ca="1" si="103"/>
        <v>815.67917356786404</v>
      </c>
      <c r="BQ69" s="2">
        <f t="shared" ca="1" si="104"/>
        <v>818.21971166139735</v>
      </c>
      <c r="BR69" s="2">
        <f t="shared" ca="1" si="105"/>
        <v>906.24051780505999</v>
      </c>
      <c r="BS69" s="2">
        <f t="shared" ca="1" si="106"/>
        <v>637.43797573633867</v>
      </c>
      <c r="BT69" s="2">
        <f t="shared" ca="1" si="107"/>
        <v>96.321847676298773</v>
      </c>
      <c r="BU69" s="2">
        <f t="shared" ca="1" si="108"/>
        <v>606.14952743782283</v>
      </c>
      <c r="BV69" s="26">
        <v>4</v>
      </c>
      <c r="BW69" s="60">
        <f t="shared" ca="1" si="109"/>
        <v>764.35707159188905</v>
      </c>
      <c r="BX69" s="2">
        <f t="shared" ca="1" si="110"/>
        <v>822.8363048695303</v>
      </c>
      <c r="BY69" s="2">
        <f t="shared" ca="1" si="111"/>
        <v>950.66375308373483</v>
      </c>
      <c r="BZ69" s="2">
        <f t="shared" ca="1" si="112"/>
        <v>902.90600460234441</v>
      </c>
      <c r="CA69" s="2">
        <f t="shared" ca="1" si="113"/>
        <v>929.61537795040499</v>
      </c>
      <c r="CB69" s="2">
        <f t="shared" ca="1" si="114"/>
        <v>462.97895844264787</v>
      </c>
      <c r="CC69" s="2">
        <f t="shared" ca="1" si="115"/>
        <v>793.51693611820269</v>
      </c>
      <c r="CD69" s="2">
        <f t="shared" ca="1" si="116"/>
        <v>795.12954770318106</v>
      </c>
      <c r="CE69" s="2">
        <f t="shared" ca="1" si="117"/>
        <v>853.00800574371988</v>
      </c>
      <c r="CF69" s="2">
        <f t="shared" ca="1" si="118"/>
        <v>949.87749396022957</v>
      </c>
      <c r="CG69" s="2">
        <f t="shared" ca="1" si="119"/>
        <v>305.3144456831252</v>
      </c>
      <c r="CH69" s="61">
        <f t="shared" ca="1" si="120"/>
        <v>776.10120837003876</v>
      </c>
    </row>
    <row r="70" spans="8:86" x14ac:dyDescent="0.45">
      <c r="H70" s="65">
        <v>0.77500000000000002</v>
      </c>
      <c r="I70" s="25">
        <v>5</v>
      </c>
      <c r="J70" s="60">
        <f t="shared" si="69"/>
        <v>327.82499999999999</v>
      </c>
      <c r="K70" s="2">
        <f t="shared" si="84"/>
        <v>320.07499999999999</v>
      </c>
      <c r="L70" s="2">
        <f t="shared" si="69"/>
        <v>339.45</v>
      </c>
      <c r="M70" s="2">
        <f t="shared" si="69"/>
        <v>346.42500000000001</v>
      </c>
      <c r="N70" s="2">
        <f t="shared" si="69"/>
        <v>350.3</v>
      </c>
      <c r="O70" s="2">
        <f t="shared" si="69"/>
        <v>361.92500000000001</v>
      </c>
      <c r="P70" s="2">
        <f t="shared" si="69"/>
        <v>377.42500000000001</v>
      </c>
      <c r="Q70" s="2">
        <f t="shared" si="69"/>
        <v>365.8</v>
      </c>
      <c r="R70" s="2">
        <f t="shared" si="69"/>
        <v>299.92500000000001</v>
      </c>
      <c r="S70" s="2">
        <f t="shared" si="69"/>
        <v>299.92500000000001</v>
      </c>
      <c r="T70" s="2">
        <f t="shared" si="69"/>
        <v>292.17500000000001</v>
      </c>
      <c r="U70" s="61">
        <f t="shared" si="69"/>
        <v>284.42500000000001</v>
      </c>
      <c r="X70" t="s">
        <v>80</v>
      </c>
      <c r="Y70">
        <f>Y69^2</f>
        <v>0.99827299526899371</v>
      </c>
      <c r="AC70" t="s">
        <v>80</v>
      </c>
      <c r="AD70">
        <f>AD69^2</f>
        <v>0.99956204594499753</v>
      </c>
      <c r="AH70" s="26">
        <v>5</v>
      </c>
      <c r="AI70" s="60">
        <f t="shared" ca="1" si="85"/>
        <v>606.37974541566666</v>
      </c>
      <c r="AJ70" s="2">
        <f t="shared" ca="1" si="86"/>
        <v>1158.4101949025498</v>
      </c>
      <c r="AK70" s="2">
        <f t="shared" ca="1" si="87"/>
        <v>1209.9906458192977</v>
      </c>
      <c r="AL70" s="2">
        <f t="shared" ca="1" si="88"/>
        <v>1209.9172580263578</v>
      </c>
      <c r="AM70" s="2">
        <f t="shared" ca="1" si="89"/>
        <v>1142.5522482684971</v>
      </c>
      <c r="AN70" s="2">
        <f t="shared" ca="1" si="90"/>
        <v>1209.9170314755356</v>
      </c>
      <c r="AO70" s="2">
        <f t="shared" ca="1" si="91"/>
        <v>1160.6664613038911</v>
      </c>
      <c r="AP70" s="2">
        <f t="shared" ca="1" si="92"/>
        <v>1198.2982832668276</v>
      </c>
      <c r="AQ70" s="2">
        <f t="shared" ca="1" si="93"/>
        <v>2.9566722004466768</v>
      </c>
      <c r="AR70" s="2">
        <f t="shared" ca="1" si="94"/>
        <v>71.304944231676117</v>
      </c>
      <c r="AS70" s="2">
        <f t="shared" ca="1" si="95"/>
        <v>1218.7132759365818</v>
      </c>
      <c r="AT70" s="61">
        <f t="shared" ca="1" si="96"/>
        <v>1236.7311323270746</v>
      </c>
      <c r="AV70" s="26">
        <v>5</v>
      </c>
      <c r="AW70" s="60">
        <f t="shared" ca="1" si="71"/>
        <v>278.55474541566667</v>
      </c>
      <c r="AX70" s="2">
        <f t="shared" ca="1" si="72"/>
        <v>838.3351949025498</v>
      </c>
      <c r="AY70" s="2">
        <f t="shared" ca="1" si="73"/>
        <v>870.54064581929765</v>
      </c>
      <c r="AZ70" s="2">
        <f t="shared" ca="1" si="74"/>
        <v>863.49225802635783</v>
      </c>
      <c r="BA70" s="2">
        <f t="shared" ca="1" si="75"/>
        <v>792.25224826849717</v>
      </c>
      <c r="BB70" s="2">
        <f t="shared" ca="1" si="76"/>
        <v>847.99203147553567</v>
      </c>
      <c r="BC70" s="2">
        <f t="shared" ca="1" si="77"/>
        <v>783.24146130389113</v>
      </c>
      <c r="BD70" s="2">
        <f t="shared" ca="1" si="78"/>
        <v>832.49828326682768</v>
      </c>
      <c r="BE70" s="2">
        <f t="shared" ca="1" si="79"/>
        <v>-296.96832779955332</v>
      </c>
      <c r="BF70" s="2">
        <f t="shared" ca="1" si="80"/>
        <v>-228.62005576832388</v>
      </c>
      <c r="BG70" s="2">
        <f t="shared" ca="1" si="81"/>
        <v>926.53827593658184</v>
      </c>
      <c r="BH70" s="2">
        <f t="shared" ca="1" si="81"/>
        <v>952.30613232707469</v>
      </c>
      <c r="BI70" s="26">
        <v>5</v>
      </c>
      <c r="BJ70" s="60">
        <f t="shared" ca="1" si="97"/>
        <v>311.68808760962105</v>
      </c>
      <c r="BK70" s="2">
        <f t="shared" ca="1" si="98"/>
        <v>969.41889718706193</v>
      </c>
      <c r="BL70" s="2">
        <f t="shared" ca="1" si="99"/>
        <v>784.90989441832255</v>
      </c>
      <c r="BM70" s="2">
        <f t="shared" ca="1" si="100"/>
        <v>756.05907708701034</v>
      </c>
      <c r="BN70" s="2">
        <f t="shared" ca="1" si="101"/>
        <v>868.88897908079502</v>
      </c>
      <c r="BO70" s="2">
        <f t="shared" ca="1" si="102"/>
        <v>911.61303570382438</v>
      </c>
      <c r="BP70" s="2">
        <f ca="1">AO70-P101</f>
        <v>879.90451672672339</v>
      </c>
      <c r="BQ70" s="2">
        <f t="shared" ca="1" si="104"/>
        <v>753.88182721520525</v>
      </c>
      <c r="BR70" s="2">
        <f t="shared" ca="1" si="105"/>
        <v>-99.857452361477058</v>
      </c>
      <c r="BS70" s="2">
        <f t="shared" ca="1" si="106"/>
        <v>-137.09827695190063</v>
      </c>
      <c r="BT70" s="2">
        <f t="shared" ca="1" si="107"/>
        <v>958.74443288083705</v>
      </c>
      <c r="BU70" s="2">
        <f t="shared" ca="1" si="108"/>
        <v>755.37827127518653</v>
      </c>
      <c r="BV70" s="26">
        <v>5</v>
      </c>
      <c r="BW70" s="60">
        <f t="shared" ca="1" si="109"/>
        <v>180.10162805137065</v>
      </c>
      <c r="BX70" s="2">
        <f t="shared" ca="1" si="110"/>
        <v>888.05221813258709</v>
      </c>
      <c r="BY70" s="2">
        <f t="shared" ca="1" si="111"/>
        <v>853.22387120708777</v>
      </c>
      <c r="BZ70" s="2">
        <f t="shared" ca="1" si="112"/>
        <v>942.04233115171746</v>
      </c>
      <c r="CA70" s="2">
        <f t="shared" ca="1" si="113"/>
        <v>904.4826762438031</v>
      </c>
      <c r="CB70" s="2">
        <f t="shared" ca="1" si="114"/>
        <v>766.84360654286297</v>
      </c>
      <c r="CC70" s="2">
        <f t="shared" ca="1" si="115"/>
        <v>745.41164770731064</v>
      </c>
      <c r="CD70" s="2">
        <f t="shared" ca="1" si="116"/>
        <v>737.17137730478089</v>
      </c>
      <c r="CE70" s="2">
        <f t="shared" ca="1" si="117"/>
        <v>-375.96344370481046</v>
      </c>
      <c r="CF70" s="2">
        <f t="shared" ca="1" si="118"/>
        <v>-277.98247089679762</v>
      </c>
      <c r="CG70" s="2">
        <f t="shared" ca="1" si="119"/>
        <v>751.18802067685351</v>
      </c>
      <c r="CH70" s="61">
        <f t="shared" ca="1" si="120"/>
        <v>948.36621577757683</v>
      </c>
    </row>
    <row r="71" spans="8:86" x14ac:dyDescent="0.45">
      <c r="H71" s="65">
        <v>0.77500000000000002</v>
      </c>
      <c r="I71" s="25">
        <v>6</v>
      </c>
      <c r="J71" s="60">
        <f t="shared" si="69"/>
        <v>327.82499999999999</v>
      </c>
      <c r="K71" s="2">
        <f t="shared" si="84"/>
        <v>320.07499999999999</v>
      </c>
      <c r="L71" s="2">
        <f t="shared" si="69"/>
        <v>339.45</v>
      </c>
      <c r="M71" s="2">
        <f t="shared" si="69"/>
        <v>346.42500000000001</v>
      </c>
      <c r="N71" s="2">
        <f t="shared" si="69"/>
        <v>350.3</v>
      </c>
      <c r="O71" s="2">
        <f t="shared" si="69"/>
        <v>361.92500000000001</v>
      </c>
      <c r="P71" s="2">
        <f t="shared" si="69"/>
        <v>377.42500000000001</v>
      </c>
      <c r="Q71" s="2">
        <f t="shared" si="69"/>
        <v>365.8</v>
      </c>
      <c r="R71" s="2">
        <f t="shared" si="69"/>
        <v>299.92500000000001</v>
      </c>
      <c r="S71" s="2">
        <f t="shared" si="69"/>
        <v>299.92500000000001</v>
      </c>
      <c r="T71" s="2">
        <f t="shared" si="69"/>
        <v>292.17500000000001</v>
      </c>
      <c r="U71" s="61">
        <f t="shared" si="69"/>
        <v>284.42500000000001</v>
      </c>
      <c r="AH71" s="26">
        <v>6</v>
      </c>
      <c r="AI71" s="60">
        <f t="shared" ca="1" si="85"/>
        <v>1238.6085722457617</v>
      </c>
      <c r="AJ71" s="2">
        <f t="shared" ca="1" si="86"/>
        <v>1236.3113364692513</v>
      </c>
      <c r="AK71" s="2">
        <f t="shared" ca="1" si="87"/>
        <v>1209.8219233239899</v>
      </c>
      <c r="AL71" s="2">
        <f t="shared" ca="1" si="88"/>
        <v>21.36495395939761</v>
      </c>
      <c r="AM71" s="2">
        <f t="shared" ca="1" si="89"/>
        <v>1202.3631213891094</v>
      </c>
      <c r="AN71" s="2">
        <f t="shared" ca="1" si="90"/>
        <v>1046.7776580960542</v>
      </c>
      <c r="AO71" s="2">
        <f t="shared" ca="1" si="91"/>
        <v>1154.3393708807664</v>
      </c>
      <c r="AP71" s="2">
        <f t="shared" ca="1" si="92"/>
        <v>1110.0042077737442</v>
      </c>
      <c r="AQ71" s="2">
        <f t="shared" ca="1" si="93"/>
        <v>1212.971160286015</v>
      </c>
      <c r="AR71" s="2">
        <f t="shared" ca="1" si="94"/>
        <v>388.7421480742118</v>
      </c>
      <c r="AS71" s="2">
        <f t="shared" ca="1" si="95"/>
        <v>954.47731481708536</v>
      </c>
      <c r="AT71" s="61">
        <f t="shared" ca="1" si="96"/>
        <v>1220.8375832393897</v>
      </c>
      <c r="AV71" s="26">
        <v>6</v>
      </c>
      <c r="AW71" s="60">
        <f t="shared" ca="1" si="71"/>
        <v>910.78357224576166</v>
      </c>
      <c r="AX71" s="2">
        <f t="shared" ca="1" si="72"/>
        <v>916.23633646925123</v>
      </c>
      <c r="AY71" s="2">
        <f t="shared" ca="1" si="73"/>
        <v>870.3719233239899</v>
      </c>
      <c r="AZ71" s="2">
        <f t="shared" ca="1" si="74"/>
        <v>-325.0600460406024</v>
      </c>
      <c r="BA71" s="2">
        <f t="shared" ca="1" si="75"/>
        <v>852.06312138910948</v>
      </c>
      <c r="BB71" s="2">
        <f ca="1">AN71-O71</f>
        <v>684.85265809605426</v>
      </c>
      <c r="BC71" s="2">
        <f t="shared" ca="1" si="77"/>
        <v>776.91437088076646</v>
      </c>
      <c r="BD71" s="2">
        <f t="shared" ca="1" si="78"/>
        <v>744.2042077737442</v>
      </c>
      <c r="BE71" s="2">
        <f t="shared" ca="1" si="79"/>
        <v>913.04616028601504</v>
      </c>
      <c r="BF71" s="2">
        <f t="shared" ca="1" si="80"/>
        <v>88.817148074211786</v>
      </c>
      <c r="BG71" s="2">
        <f t="shared" ca="1" si="81"/>
        <v>662.30231481708529</v>
      </c>
      <c r="BH71" s="2">
        <f t="shared" ca="1" si="81"/>
        <v>936.41258323938973</v>
      </c>
      <c r="BI71" s="26">
        <v>6</v>
      </c>
      <c r="BJ71" s="60">
        <f t="shared" ca="1" si="97"/>
        <v>1098.1862518969351</v>
      </c>
      <c r="BK71" s="2">
        <f t="shared" ca="1" si="98"/>
        <v>1125.9473421619182</v>
      </c>
      <c r="BL71" s="2">
        <f t="shared" ca="1" si="99"/>
        <v>989.37415781784057</v>
      </c>
      <c r="BM71" s="2">
        <f t="shared" ca="1" si="100"/>
        <v>-416.50743110270719</v>
      </c>
      <c r="BN71" s="2">
        <f t="shared" ca="1" si="101"/>
        <v>801.33934307033837</v>
      </c>
      <c r="BO71" s="2">
        <f t="shared" ca="1" si="102"/>
        <v>881.18807554563637</v>
      </c>
      <c r="BP71" s="2">
        <f t="shared" ca="1" si="103"/>
        <v>804.25404540929514</v>
      </c>
      <c r="BQ71" s="2">
        <f t="shared" ca="1" si="104"/>
        <v>855.48168936183106</v>
      </c>
      <c r="BR71" s="2">
        <f t="shared" ca="1" si="105"/>
        <v>1009.9784014949998</v>
      </c>
      <c r="BS71" s="2">
        <f t="shared" ca="1" si="106"/>
        <v>149.23770149896836</v>
      </c>
      <c r="BT71" s="2">
        <f t="shared" ca="1" si="107"/>
        <v>449.94984756530789</v>
      </c>
      <c r="BU71" s="2">
        <f t="shared" ca="1" si="108"/>
        <v>980.78962533036815</v>
      </c>
      <c r="BV71" s="26">
        <v>6</v>
      </c>
      <c r="BW71" s="60">
        <f t="shared" ca="1" si="109"/>
        <v>1062.8986299443759</v>
      </c>
      <c r="BX71" s="2">
        <f t="shared" ca="1" si="110"/>
        <v>948.70964179338955</v>
      </c>
      <c r="BY71" s="2">
        <f t="shared" ca="1" si="111"/>
        <v>794.4873461551108</v>
      </c>
      <c r="BZ71" s="2">
        <f t="shared" ca="1" si="112"/>
        <v>-307.68643237804207</v>
      </c>
      <c r="CA71" s="2">
        <f t="shared" ca="1" si="113"/>
        <v>774.95833465253793</v>
      </c>
      <c r="CB71" s="2">
        <f t="shared" ca="1" si="114"/>
        <v>603.14168241268294</v>
      </c>
      <c r="CC71" s="2">
        <f t="shared" ca="1" si="115"/>
        <v>709.6840822429333</v>
      </c>
      <c r="CD71" s="2">
        <f t="shared" ca="1" si="116"/>
        <v>852.69839408519738</v>
      </c>
      <c r="CE71" s="2">
        <f t="shared" ca="1" si="117"/>
        <v>868.08845671007725</v>
      </c>
      <c r="CF71" s="2">
        <f t="shared" ca="1" si="118"/>
        <v>40.906577152581917</v>
      </c>
      <c r="CG71" s="2">
        <f t="shared" ca="1" si="119"/>
        <v>767.67019140057857</v>
      </c>
      <c r="CH71" s="61">
        <f t="shared" ca="1" si="120"/>
        <v>918.04669471772615</v>
      </c>
    </row>
    <row r="72" spans="8:86" ht="14.65" thickBot="1" x14ac:dyDescent="0.5">
      <c r="H72" s="65">
        <v>0.8</v>
      </c>
      <c r="I72" s="25">
        <v>7</v>
      </c>
      <c r="J72" s="60">
        <f t="shared" si="69"/>
        <v>338.40000000000003</v>
      </c>
      <c r="K72" s="2">
        <f t="shared" si="84"/>
        <v>330.40000000000003</v>
      </c>
      <c r="L72" s="2">
        <f t="shared" si="69"/>
        <v>350.40000000000003</v>
      </c>
      <c r="M72" s="2">
        <f t="shared" si="69"/>
        <v>357.6</v>
      </c>
      <c r="N72" s="2">
        <f t="shared" si="69"/>
        <v>361.6</v>
      </c>
      <c r="O72" s="2">
        <f t="shared" si="69"/>
        <v>373.6</v>
      </c>
      <c r="P72" s="2">
        <f t="shared" si="69"/>
        <v>389.6</v>
      </c>
      <c r="Q72" s="2">
        <f t="shared" si="69"/>
        <v>377.6</v>
      </c>
      <c r="R72" s="2">
        <f t="shared" si="69"/>
        <v>309.60000000000002</v>
      </c>
      <c r="S72" s="2">
        <f t="shared" si="69"/>
        <v>309.60000000000002</v>
      </c>
      <c r="T72" s="2">
        <f t="shared" si="69"/>
        <v>301.60000000000002</v>
      </c>
      <c r="U72" s="61">
        <f t="shared" si="69"/>
        <v>293.60000000000002</v>
      </c>
      <c r="AH72" s="26">
        <v>7</v>
      </c>
      <c r="AI72" s="60">
        <f t="shared" ca="1" si="85"/>
        <v>77.458544244192126</v>
      </c>
      <c r="AJ72" s="2">
        <f t="shared" ca="1" si="86"/>
        <v>430.83570811720642</v>
      </c>
      <c r="AK72" s="2">
        <f t="shared" ca="1" si="87"/>
        <v>1246.3545381953415</v>
      </c>
      <c r="AL72" s="2">
        <f t="shared" ca="1" si="88"/>
        <v>1236.9765042818317</v>
      </c>
      <c r="AM72" s="2">
        <f t="shared" ca="1" si="89"/>
        <v>1173.8172915450677</v>
      </c>
      <c r="AN72" s="2">
        <f t="shared" ca="1" si="90"/>
        <v>1132.9898367964186</v>
      </c>
      <c r="AO72" s="2">
        <f t="shared" ca="1" si="91"/>
        <v>1207.1681825710491</v>
      </c>
      <c r="AP72" s="2">
        <f t="shared" ca="1" si="92"/>
        <v>1219.2386978935428</v>
      </c>
      <c r="AQ72" s="2">
        <f t="shared" ca="1" si="93"/>
        <v>1250.7586798135294</v>
      </c>
      <c r="AR72" s="2">
        <f t="shared" ca="1" si="94"/>
        <v>300.79826482642329</v>
      </c>
      <c r="AS72" s="2">
        <f t="shared" ca="1" si="95"/>
        <v>207.23216825553993</v>
      </c>
      <c r="AT72" s="61">
        <f t="shared" ca="1" si="96"/>
        <v>759.541335834763</v>
      </c>
      <c r="AV72" s="26">
        <v>7</v>
      </c>
      <c r="AW72" s="60">
        <f t="shared" ca="1" si="71"/>
        <v>-260.94145575580791</v>
      </c>
      <c r="AX72" s="2">
        <f t="shared" ca="1" si="72"/>
        <v>100.43570811720639</v>
      </c>
      <c r="AY72" s="2">
        <f t="shared" ca="1" si="73"/>
        <v>895.95453819534146</v>
      </c>
      <c r="AZ72" s="2">
        <f t="shared" ca="1" si="74"/>
        <v>879.37650428183167</v>
      </c>
      <c r="BA72" s="2">
        <f t="shared" ca="1" si="75"/>
        <v>812.21729154506772</v>
      </c>
      <c r="BB72" s="2">
        <f t="shared" ca="1" si="76"/>
        <v>759.38983679641854</v>
      </c>
      <c r="BC72" s="2">
        <f t="shared" ca="1" si="77"/>
        <v>817.56818257104908</v>
      </c>
      <c r="BD72" s="2">
        <f t="shared" ca="1" si="78"/>
        <v>841.63869789354283</v>
      </c>
      <c r="BE72" s="2">
        <f t="shared" ca="1" si="79"/>
        <v>941.15867981352937</v>
      </c>
      <c r="BF72" s="2">
        <f t="shared" ca="1" si="80"/>
        <v>-8.8017351735767306</v>
      </c>
      <c r="BG72" s="2">
        <f t="shared" ca="1" si="81"/>
        <v>-94.367831744460091</v>
      </c>
      <c r="BH72" s="2">
        <f t="shared" ca="1" si="81"/>
        <v>465.94133583476298</v>
      </c>
      <c r="BI72" s="26">
        <v>7</v>
      </c>
      <c r="BJ72" s="60">
        <f t="shared" ca="1" si="97"/>
        <v>-289.81521271494711</v>
      </c>
      <c r="BK72" s="2">
        <f t="shared" ca="1" si="98"/>
        <v>-11.966725452970024</v>
      </c>
      <c r="BL72" s="2">
        <f t="shared" ca="1" si="99"/>
        <v>857.90395097093347</v>
      </c>
      <c r="BM72" s="2">
        <f t="shared" ca="1" si="100"/>
        <v>708.48574173468865</v>
      </c>
      <c r="BN72" s="2">
        <f t="shared" ca="1" si="101"/>
        <v>729.81543796168125</v>
      </c>
      <c r="BO72" s="2">
        <f t="shared" ca="1" si="102"/>
        <v>917.79508446066905</v>
      </c>
      <c r="BP72" s="2">
        <f t="shared" ca="1" si="103"/>
        <v>1018.225671948454</v>
      </c>
      <c r="BQ72" s="2">
        <f t="shared" ca="1" si="104"/>
        <v>1039.3838470745463</v>
      </c>
      <c r="BR72" s="2">
        <f t="shared" ca="1" si="105"/>
        <v>1130.4333623270602</v>
      </c>
      <c r="BS72" s="2">
        <f t="shared" ca="1" si="106"/>
        <v>178.69627255186282</v>
      </c>
      <c r="BT72" s="2">
        <f t="shared" ca="1" si="107"/>
        <v>-29.791046682540866</v>
      </c>
      <c r="BU72" s="2">
        <f t="shared" ca="1" si="108"/>
        <v>297.21129986423017</v>
      </c>
      <c r="BV72" s="26">
        <v>7</v>
      </c>
      <c r="BW72" s="60">
        <f t="shared" ca="1" si="109"/>
        <v>-304.53251462541812</v>
      </c>
      <c r="BX72" s="2">
        <f t="shared" ca="1" si="110"/>
        <v>140.90385395734137</v>
      </c>
      <c r="BY72" s="2">
        <f t="shared" ca="1" si="111"/>
        <v>860.9178503716355</v>
      </c>
      <c r="BZ72" s="2">
        <f t="shared" ca="1" si="112"/>
        <v>795.6616980919448</v>
      </c>
      <c r="CA72" s="2">
        <f t="shared" ca="1" si="113"/>
        <v>857.77747906502941</v>
      </c>
      <c r="CB72" s="2">
        <f t="shared" ca="1" si="114"/>
        <v>708.77284127783378</v>
      </c>
      <c r="CC72" s="2">
        <f t="shared" ca="1" si="115"/>
        <v>742.43091369655372</v>
      </c>
      <c r="CD72" s="2">
        <f t="shared" ca="1" si="116"/>
        <v>857.87360325027259</v>
      </c>
      <c r="CE72" s="2">
        <f t="shared" ca="1" si="117"/>
        <v>895.87762419422347</v>
      </c>
      <c r="CF72" s="2">
        <f t="shared" ca="1" si="118"/>
        <v>-167.26577517968184</v>
      </c>
      <c r="CG72" s="2">
        <f t="shared" ca="1" si="119"/>
        <v>-125.28333380390222</v>
      </c>
      <c r="CH72" s="61">
        <f t="shared" ca="1" si="120"/>
        <v>484.55813854842091</v>
      </c>
    </row>
    <row r="73" spans="8:86" ht="14.65" thickBot="1" x14ac:dyDescent="0.5">
      <c r="H73" s="65">
        <v>0.85</v>
      </c>
      <c r="I73" s="25">
        <v>8</v>
      </c>
      <c r="J73" s="60">
        <f t="shared" si="69"/>
        <v>359.55</v>
      </c>
      <c r="K73" s="2">
        <f t="shared" si="84"/>
        <v>351.05</v>
      </c>
      <c r="L73" s="2">
        <f t="shared" si="69"/>
        <v>372.3</v>
      </c>
      <c r="M73" s="2">
        <f t="shared" si="69"/>
        <v>379.95</v>
      </c>
      <c r="N73" s="2">
        <f t="shared" si="69"/>
        <v>384.2</v>
      </c>
      <c r="O73" s="2">
        <f t="shared" si="69"/>
        <v>396.95</v>
      </c>
      <c r="P73" s="2">
        <f t="shared" si="69"/>
        <v>413.95</v>
      </c>
      <c r="Q73" s="2">
        <f t="shared" si="69"/>
        <v>401.2</v>
      </c>
      <c r="R73" s="2">
        <f t="shared" si="69"/>
        <v>328.95</v>
      </c>
      <c r="S73" s="2">
        <f t="shared" si="69"/>
        <v>328.95</v>
      </c>
      <c r="T73" s="2">
        <f t="shared" si="69"/>
        <v>320.45</v>
      </c>
      <c r="U73" s="61">
        <f t="shared" si="69"/>
        <v>311.95</v>
      </c>
      <c r="X73" s="47" t="s">
        <v>85</v>
      </c>
      <c r="Y73" s="48" t="s">
        <v>86</v>
      </c>
      <c r="Z73" s="49" t="s">
        <v>87</v>
      </c>
      <c r="AH73" s="26">
        <v>8</v>
      </c>
      <c r="AI73" s="60">
        <f t="shared" ca="1" si="85"/>
        <v>972.08446193192094</v>
      </c>
      <c r="AJ73" s="2">
        <f t="shared" ca="1" si="86"/>
        <v>1050.4203231091285</v>
      </c>
      <c r="AK73" s="2">
        <f t="shared" ca="1" si="87"/>
        <v>354.34821620512099</v>
      </c>
      <c r="AL73" s="2">
        <f t="shared" ca="1" si="88"/>
        <v>1239.8418663675261</v>
      </c>
      <c r="AM73" s="2">
        <f t="shared" ca="1" si="89"/>
        <v>1248.0634317581212</v>
      </c>
      <c r="AN73" s="2">
        <f t="shared" ca="1" si="90"/>
        <v>1237.2953084548485</v>
      </c>
      <c r="AO73" s="2">
        <f t="shared" ca="1" si="91"/>
        <v>1249.5035118386231</v>
      </c>
      <c r="AP73" s="2">
        <f t="shared" ca="1" si="92"/>
        <v>1257.5946138767633</v>
      </c>
      <c r="AQ73" s="2">
        <f t="shared" ca="1" si="93"/>
        <v>1037.3442910789311</v>
      </c>
      <c r="AR73" s="2">
        <f t="shared" ca="1" si="94"/>
        <v>1070.6370560162152</v>
      </c>
      <c r="AS73" s="2">
        <f t="shared" ca="1" si="95"/>
        <v>1258.3197152021899</v>
      </c>
      <c r="AT73" s="61">
        <f t="shared" ca="1" si="96"/>
        <v>377.02670701953718</v>
      </c>
      <c r="AV73" s="26">
        <v>8</v>
      </c>
      <c r="AW73" s="60">
        <f t="shared" ca="1" si="71"/>
        <v>612.53446193192099</v>
      </c>
      <c r="AX73" s="2">
        <f t="shared" ca="1" si="72"/>
        <v>699.37032310912855</v>
      </c>
      <c r="AY73" s="2">
        <f t="shared" ca="1" si="73"/>
        <v>-17.95178379487902</v>
      </c>
      <c r="AZ73" s="2">
        <f t="shared" ca="1" si="74"/>
        <v>859.89186636752606</v>
      </c>
      <c r="BA73" s="2">
        <f t="shared" ca="1" si="75"/>
        <v>863.86343175812112</v>
      </c>
      <c r="BB73" s="2">
        <f t="shared" ca="1" si="76"/>
        <v>840.34530845484846</v>
      </c>
      <c r="BC73" s="2">
        <f t="shared" ca="1" si="77"/>
        <v>835.55351183862308</v>
      </c>
      <c r="BD73" s="2">
        <f t="shared" ca="1" si="78"/>
        <v>856.39461387676329</v>
      </c>
      <c r="BE73" s="2">
        <f t="shared" ca="1" si="79"/>
        <v>708.39429107893102</v>
      </c>
      <c r="BF73" s="2">
        <f t="shared" ca="1" si="80"/>
        <v>741.68705601621514</v>
      </c>
      <c r="BG73" s="2">
        <f t="shared" ca="1" si="81"/>
        <v>937.86971520218981</v>
      </c>
      <c r="BH73" s="2">
        <f t="shared" ca="1" si="81"/>
        <v>65.076707019537196</v>
      </c>
      <c r="BI73" s="26">
        <v>8</v>
      </c>
      <c r="BJ73" s="60">
        <f t="shared" ca="1" si="97"/>
        <v>801.59552485923598</v>
      </c>
      <c r="BK73" s="2">
        <f t="shared" ca="1" si="98"/>
        <v>754.98656287492929</v>
      </c>
      <c r="BL73" s="2">
        <f t="shared" ca="1" si="99"/>
        <v>177.56493783950336</v>
      </c>
      <c r="BM73" s="2">
        <f t="shared" ca="1" si="100"/>
        <v>649.90981291306684</v>
      </c>
      <c r="BN73" s="2">
        <f t="shared" ca="1" si="101"/>
        <v>719.96970697383995</v>
      </c>
      <c r="BO73" s="2">
        <f t="shared" ca="1" si="102"/>
        <v>704.28192917584238</v>
      </c>
      <c r="BP73" s="2">
        <f t="shared" ca="1" si="103"/>
        <v>751.8566849852034</v>
      </c>
      <c r="BQ73" s="2">
        <f t="shared" ca="1" si="104"/>
        <v>940.27145005916213</v>
      </c>
      <c r="BR73" s="2">
        <f t="shared" ca="1" si="105"/>
        <v>569.93568945478671</v>
      </c>
      <c r="BS73" s="2">
        <f t="shared" ca="1" si="106"/>
        <v>799.56375351142083</v>
      </c>
      <c r="BT73" s="2">
        <f t="shared" ca="1" si="107"/>
        <v>759.48984105246086</v>
      </c>
      <c r="BU73" s="2">
        <f t="shared" ca="1" si="108"/>
        <v>241.16650568208073</v>
      </c>
      <c r="BV73" s="26">
        <v>8</v>
      </c>
      <c r="BW73" s="60">
        <f t="shared" ca="1" si="109"/>
        <v>504.82427458489968</v>
      </c>
      <c r="BX73" s="2">
        <f t="shared" ca="1" si="110"/>
        <v>642.68948561313198</v>
      </c>
      <c r="BY73" s="2">
        <f t="shared" ca="1" si="111"/>
        <v>-51.139177015415669</v>
      </c>
      <c r="BZ73" s="2">
        <f t="shared" ca="1" si="112"/>
        <v>901.04235376943438</v>
      </c>
      <c r="CA73" s="2">
        <f t="shared" ca="1" si="113"/>
        <v>927.554527477487</v>
      </c>
      <c r="CB73" s="2">
        <f t="shared" ca="1" si="114"/>
        <v>942.73190854423933</v>
      </c>
      <c r="CC73" s="2">
        <f t="shared" ca="1" si="115"/>
        <v>896.92707168132665</v>
      </c>
      <c r="CD73" s="2">
        <f t="shared" ca="1" si="116"/>
        <v>891.22252347255096</v>
      </c>
      <c r="CE73" s="2">
        <f t="shared" ca="1" si="117"/>
        <v>703.77427220613345</v>
      </c>
      <c r="CF73" s="2">
        <f t="shared" ca="1" si="118"/>
        <v>847.80919760744246</v>
      </c>
      <c r="CG73" s="2">
        <f t="shared" ca="1" si="119"/>
        <v>974.18198139736978</v>
      </c>
      <c r="CH73" s="61">
        <f t="shared" ca="1" si="120"/>
        <v>86.694407360594369</v>
      </c>
    </row>
    <row r="74" spans="8:86" x14ac:dyDescent="0.45">
      <c r="H74" s="65">
        <v>0.9</v>
      </c>
      <c r="I74" s="25">
        <v>9</v>
      </c>
      <c r="J74" s="60">
        <f t="shared" si="69"/>
        <v>380.7</v>
      </c>
      <c r="K74" s="2">
        <f t="shared" si="84"/>
        <v>371.7</v>
      </c>
      <c r="L74" s="2">
        <f t="shared" si="69"/>
        <v>394.2</v>
      </c>
      <c r="M74" s="2">
        <f t="shared" si="69"/>
        <v>402.3</v>
      </c>
      <c r="N74" s="2">
        <f t="shared" si="69"/>
        <v>406.8</v>
      </c>
      <c r="O74" s="2">
        <f t="shared" si="69"/>
        <v>420.3</v>
      </c>
      <c r="P74" s="2">
        <f t="shared" si="69"/>
        <v>438.3</v>
      </c>
      <c r="Q74" s="2">
        <f t="shared" si="69"/>
        <v>424.8</v>
      </c>
      <c r="R74" s="2">
        <f t="shared" si="69"/>
        <v>348.3</v>
      </c>
      <c r="S74" s="2">
        <f t="shared" si="69"/>
        <v>348.3</v>
      </c>
      <c r="T74" s="2">
        <f t="shared" si="69"/>
        <v>339.3</v>
      </c>
      <c r="U74" s="61">
        <f t="shared" si="69"/>
        <v>330.3</v>
      </c>
      <c r="X74" s="44" t="s">
        <v>84</v>
      </c>
      <c r="Y74" s="41">
        <v>300</v>
      </c>
      <c r="Z74" s="40">
        <v>910</v>
      </c>
      <c r="AH74" s="26">
        <v>9</v>
      </c>
      <c r="AI74" s="60">
        <f t="shared" ca="1" si="85"/>
        <v>120.69288325017172</v>
      </c>
      <c r="AJ74" s="2">
        <f t="shared" ca="1" si="86"/>
        <v>1204.4429652198587</v>
      </c>
      <c r="AK74" s="2">
        <f t="shared" ca="1" si="87"/>
        <v>1264.9498961825559</v>
      </c>
      <c r="AL74" s="2">
        <f t="shared" ca="1" si="88"/>
        <v>1189.3110011779245</v>
      </c>
      <c r="AM74" s="2">
        <f t="shared" ca="1" si="89"/>
        <v>655.26916957412948</v>
      </c>
      <c r="AN74" s="2">
        <f t="shared" ca="1" si="90"/>
        <v>583.8664299743765</v>
      </c>
      <c r="AO74" s="2">
        <f t="shared" ca="1" si="91"/>
        <v>987.96924264207166</v>
      </c>
      <c r="AP74" s="2">
        <f t="shared" ca="1" si="92"/>
        <v>1253.3991075603199</v>
      </c>
      <c r="AQ74" s="2">
        <f t="shared" ca="1" si="93"/>
        <v>329.37340297802274</v>
      </c>
      <c r="AR74" s="2">
        <f t="shared" ca="1" si="94"/>
        <v>1145.5297728345972</v>
      </c>
      <c r="AS74" s="2">
        <f t="shared" ca="1" si="95"/>
        <v>789.22342865311794</v>
      </c>
      <c r="AT74" s="61">
        <f t="shared" ca="1" si="96"/>
        <v>1264.4847473097343</v>
      </c>
      <c r="AV74" s="26">
        <v>9</v>
      </c>
      <c r="AW74" s="60">
        <f t="shared" ca="1" si="71"/>
        <v>-260.00711674982824</v>
      </c>
      <c r="AX74" s="2">
        <f t="shared" ca="1" si="72"/>
        <v>832.74296521985866</v>
      </c>
      <c r="AY74" s="2">
        <f t="shared" ca="1" si="73"/>
        <v>870.74989618255586</v>
      </c>
      <c r="AZ74" s="2">
        <f t="shared" ca="1" si="74"/>
        <v>787.01100117792453</v>
      </c>
      <c r="BA74" s="2">
        <f t="shared" ca="1" si="75"/>
        <v>248.46916957412947</v>
      </c>
      <c r="BB74" s="2">
        <f t="shared" ca="1" si="76"/>
        <v>163.56642997437649</v>
      </c>
      <c r="BC74" s="2">
        <f t="shared" ca="1" si="77"/>
        <v>549.66924264207159</v>
      </c>
      <c r="BD74" s="2">
        <f t="shared" ca="1" si="78"/>
        <v>828.59910756031991</v>
      </c>
      <c r="BE74" s="2">
        <f t="shared" ca="1" si="79"/>
        <v>-18.926597021977273</v>
      </c>
      <c r="BF74" s="2">
        <f t="shared" ca="1" si="80"/>
        <v>797.22977283459727</v>
      </c>
      <c r="BG74" s="2">
        <f t="shared" ca="1" si="81"/>
        <v>449.92342865311792</v>
      </c>
      <c r="BH74" s="2">
        <f t="shared" ca="1" si="81"/>
        <v>934.18474730973435</v>
      </c>
      <c r="BI74" s="26">
        <v>9</v>
      </c>
      <c r="BJ74" s="60">
        <f t="shared" ca="1" si="97"/>
        <v>-165.68269362713195</v>
      </c>
      <c r="BK74" s="2">
        <f t="shared" ca="1" si="98"/>
        <v>717.2769112566408</v>
      </c>
      <c r="BL74" s="2">
        <f t="shared" ca="1" si="99"/>
        <v>1026.0886886511323</v>
      </c>
      <c r="BM74" s="2">
        <f t="shared" ca="1" si="100"/>
        <v>677.30282232226091</v>
      </c>
      <c r="BN74" s="2">
        <f t="shared" ca="1" si="101"/>
        <v>147.28261247504076</v>
      </c>
      <c r="BO74" s="2">
        <f t="shared" ca="1" si="102"/>
        <v>-55.270810819196754</v>
      </c>
      <c r="BP74" s="2">
        <f t="shared" ca="1" si="103"/>
        <v>642.96215559113068</v>
      </c>
      <c r="BQ74" s="2">
        <f t="shared" ca="1" si="104"/>
        <v>897.37248861474563</v>
      </c>
      <c r="BR74" s="2">
        <f t="shared" ca="1" si="105"/>
        <v>-50.38821127893209</v>
      </c>
      <c r="BS74" s="2">
        <f t="shared" ca="1" si="106"/>
        <v>958.47314330240613</v>
      </c>
      <c r="BT74" s="2">
        <f t="shared" ca="1" si="107"/>
        <v>391.23157316916138</v>
      </c>
      <c r="BU74" s="2">
        <f t="shared" ca="1" si="108"/>
        <v>712.95406917747084</v>
      </c>
      <c r="BV74" s="26">
        <v>9</v>
      </c>
      <c r="BW74" s="60">
        <f t="shared" ca="1" si="109"/>
        <v>-90.420188643163669</v>
      </c>
      <c r="BX74" s="2">
        <f t="shared" ca="1" si="110"/>
        <v>855.06200987937802</v>
      </c>
      <c r="BY74" s="2">
        <f t="shared" ca="1" si="111"/>
        <v>884.53896276547221</v>
      </c>
      <c r="BZ74" s="2">
        <f t="shared" ca="1" si="112"/>
        <v>908.32006201012837</v>
      </c>
      <c r="CA74" s="2">
        <f t="shared" ca="1" si="113"/>
        <v>317.41366669499621</v>
      </c>
      <c r="CB74" s="2">
        <f t="shared" ca="1" si="114"/>
        <v>93.272678569171035</v>
      </c>
      <c r="CC74" s="2">
        <f t="shared" ca="1" si="115"/>
        <v>513.75851504618186</v>
      </c>
      <c r="CD74" s="2">
        <f t="shared" ca="1" si="116"/>
        <v>821.78383371010591</v>
      </c>
      <c r="CE74" s="2">
        <f t="shared" ca="1" si="117"/>
        <v>-25.381627645122364</v>
      </c>
      <c r="CF74" s="2">
        <f t="shared" ca="1" si="118"/>
        <v>822.90214099647346</v>
      </c>
      <c r="CG74" s="2">
        <f t="shared" ca="1" si="119"/>
        <v>421.4924505103337</v>
      </c>
      <c r="CH74" s="61">
        <f t="shared" ca="1" si="120"/>
        <v>872.33950767543956</v>
      </c>
    </row>
    <row r="75" spans="8:86" x14ac:dyDescent="0.45">
      <c r="H75" s="65">
        <v>0.97499999999999998</v>
      </c>
      <c r="I75" s="25">
        <v>10</v>
      </c>
      <c r="J75" s="60">
        <f t="shared" si="69"/>
        <v>412.42500000000001</v>
      </c>
      <c r="K75" s="2">
        <f t="shared" si="84"/>
        <v>402.67500000000001</v>
      </c>
      <c r="L75" s="2">
        <f t="shared" si="69"/>
        <v>427.05</v>
      </c>
      <c r="M75" s="2">
        <f t="shared" si="69"/>
        <v>435.82499999999999</v>
      </c>
      <c r="N75" s="2">
        <f t="shared" si="69"/>
        <v>440.7</v>
      </c>
      <c r="O75" s="2">
        <f t="shared" si="69"/>
        <v>455.32499999999999</v>
      </c>
      <c r="P75" s="2">
        <f t="shared" si="69"/>
        <v>474.82499999999999</v>
      </c>
      <c r="Q75" s="2">
        <f t="shared" si="69"/>
        <v>460.2</v>
      </c>
      <c r="R75" s="2">
        <f t="shared" si="69"/>
        <v>377.32499999999999</v>
      </c>
      <c r="S75" s="2">
        <f t="shared" si="69"/>
        <v>377.32499999999999</v>
      </c>
      <c r="T75" s="2">
        <f t="shared" si="69"/>
        <v>367.57499999999999</v>
      </c>
      <c r="U75" s="61">
        <f t="shared" si="69"/>
        <v>357.82499999999999</v>
      </c>
      <c r="X75" s="45" t="s">
        <v>82</v>
      </c>
      <c r="Y75" s="42">
        <v>340</v>
      </c>
      <c r="Z75" s="38">
        <v>400</v>
      </c>
      <c r="AH75" s="26">
        <v>10</v>
      </c>
      <c r="AI75" s="60">
        <f t="shared" ca="1" si="85"/>
        <v>88.785186912683514</v>
      </c>
      <c r="AJ75" s="2">
        <f t="shared" ca="1" si="86"/>
        <v>1258.46433463418</v>
      </c>
      <c r="AK75" s="2">
        <f t="shared" ca="1" si="87"/>
        <v>122.70348912503931</v>
      </c>
      <c r="AL75" s="2">
        <f t="shared" ca="1" si="88"/>
        <v>1238.9574067494395</v>
      </c>
      <c r="AM75" s="2">
        <f t="shared" ca="1" si="89"/>
        <v>601.95310798206469</v>
      </c>
      <c r="AN75" s="2">
        <f t="shared" ca="1" si="90"/>
        <v>342.13833018115747</v>
      </c>
      <c r="AO75" s="2">
        <f t="shared" ca="1" si="91"/>
        <v>1265.6386183958482</v>
      </c>
      <c r="AP75" s="2">
        <f t="shared" ca="1" si="92"/>
        <v>1264.8882733158939</v>
      </c>
      <c r="AQ75" s="2">
        <f t="shared" ca="1" si="93"/>
        <v>1184.8302077503861</v>
      </c>
      <c r="AR75" s="2">
        <f t="shared" ca="1" si="94"/>
        <v>732.55183348593368</v>
      </c>
      <c r="AS75" s="2">
        <f t="shared" ca="1" si="95"/>
        <v>719.26588266567967</v>
      </c>
      <c r="AT75" s="61">
        <f t="shared" ca="1" si="96"/>
        <v>191.65519607483617</v>
      </c>
      <c r="AV75" s="26">
        <v>10</v>
      </c>
      <c r="AW75" s="60">
        <f t="shared" ca="1" si="71"/>
        <v>-323.6398130873165</v>
      </c>
      <c r="AX75" s="2">
        <f t="shared" ca="1" si="72"/>
        <v>855.78933463418002</v>
      </c>
      <c r="AY75" s="2">
        <f t="shared" ca="1" si="73"/>
        <v>-304.3465108749607</v>
      </c>
      <c r="AZ75" s="2">
        <f t="shared" ca="1" si="74"/>
        <v>803.1324067494395</v>
      </c>
      <c r="BA75" s="2">
        <f t="shared" ca="1" si="75"/>
        <v>161.25310798206471</v>
      </c>
      <c r="BB75" s="2">
        <f t="shared" ca="1" si="76"/>
        <v>-113.18666981884252</v>
      </c>
      <c r="BC75" s="2">
        <f t="shared" ca="1" si="77"/>
        <v>790.81361839584815</v>
      </c>
      <c r="BD75" s="2">
        <f t="shared" ca="1" si="78"/>
        <v>804.68827331589387</v>
      </c>
      <c r="BE75" s="2">
        <f t="shared" ca="1" si="79"/>
        <v>807.50520775038603</v>
      </c>
      <c r="BF75" s="2">
        <f t="shared" ca="1" si="80"/>
        <v>355.2268334859337</v>
      </c>
      <c r="BG75" s="2">
        <f t="shared" ca="1" si="81"/>
        <v>351.69088266567968</v>
      </c>
      <c r="BH75" s="2">
        <f t="shared" ca="1" si="81"/>
        <v>-166.16980392516382</v>
      </c>
      <c r="BI75" s="26">
        <v>10</v>
      </c>
      <c r="BJ75" s="60">
        <f t="shared" ca="1" si="97"/>
        <v>-296.20857239555295</v>
      </c>
      <c r="BK75" s="2">
        <f t="shared" ca="1" si="98"/>
        <v>977.77677908880457</v>
      </c>
      <c r="BL75" s="2">
        <f t="shared" ca="1" si="99"/>
        <v>-310.47098301476143</v>
      </c>
      <c r="BM75" s="2">
        <f t="shared" ca="1" si="100"/>
        <v>1003.0924412727982</v>
      </c>
      <c r="BN75" s="2">
        <f t="shared" ca="1" si="101"/>
        <v>23.960060195250435</v>
      </c>
      <c r="BO75" s="2">
        <f t="shared" ca="1" si="102"/>
        <v>55.047505279363349</v>
      </c>
      <c r="BP75" s="2">
        <f t="shared" ca="1" si="103"/>
        <v>755.02264138521821</v>
      </c>
      <c r="BQ75" s="2">
        <f t="shared" ca="1" si="104"/>
        <v>753.61112374141112</v>
      </c>
      <c r="BR75" s="2">
        <f t="shared" ca="1" si="105"/>
        <v>1028.1088853442498</v>
      </c>
      <c r="BS75" s="2">
        <f t="shared" ca="1" si="106"/>
        <v>458.96935437706838</v>
      </c>
      <c r="BT75" s="2">
        <f t="shared" ca="1" si="107"/>
        <v>246.66511981585342</v>
      </c>
      <c r="BU75" s="2">
        <f t="shared" ca="1" si="108"/>
        <v>-140.70044107449212</v>
      </c>
      <c r="BV75" s="26">
        <v>10</v>
      </c>
      <c r="BW75" s="60">
        <f t="shared" ca="1" si="109"/>
        <v>-330.80314446797854</v>
      </c>
      <c r="BX75" s="2">
        <f t="shared" ca="1" si="110"/>
        <v>1001.4391143263924</v>
      </c>
      <c r="BY75" s="2">
        <f t="shared" ca="1" si="111"/>
        <v>-248.05113735762018</v>
      </c>
      <c r="BZ75" s="2">
        <f t="shared" ca="1" si="112"/>
        <v>623.63071820452387</v>
      </c>
      <c r="CA75" s="2">
        <f t="shared" ca="1" si="113"/>
        <v>93.630864875351335</v>
      </c>
      <c r="CB75" s="2">
        <f t="shared" ca="1" si="114"/>
        <v>-71.56532015781579</v>
      </c>
      <c r="CC75" s="2">
        <f t="shared" ca="1" si="115"/>
        <v>859.77139190309322</v>
      </c>
      <c r="CD75" s="2">
        <f t="shared" ca="1" si="116"/>
        <v>747.59071780277691</v>
      </c>
      <c r="CE75" s="2">
        <f t="shared" ca="1" si="117"/>
        <v>803.78687065545319</v>
      </c>
      <c r="CF75" s="2">
        <f t="shared" ca="1" si="118"/>
        <v>285.9574889522184</v>
      </c>
      <c r="CG75" s="2">
        <f t="shared" ca="1" si="119"/>
        <v>249.68689990158839</v>
      </c>
      <c r="CH75" s="61">
        <f t="shared" ca="1" si="120"/>
        <v>-106.33169355996836</v>
      </c>
    </row>
    <row r="76" spans="8:86" x14ac:dyDescent="0.45">
      <c r="H76" s="65">
        <v>1.1000000000000001</v>
      </c>
      <c r="I76" s="25">
        <v>11</v>
      </c>
      <c r="J76" s="60">
        <f t="shared" si="69"/>
        <v>465.3</v>
      </c>
      <c r="K76" s="2">
        <f t="shared" si="84"/>
        <v>454.3</v>
      </c>
      <c r="L76" s="2">
        <f t="shared" si="69"/>
        <v>481.8</v>
      </c>
      <c r="M76" s="2">
        <f t="shared" si="69"/>
        <v>491.70000000000005</v>
      </c>
      <c r="N76" s="2">
        <f t="shared" si="69"/>
        <v>497.20000000000005</v>
      </c>
      <c r="O76" s="2">
        <f t="shared" si="69"/>
        <v>513.70000000000005</v>
      </c>
      <c r="P76" s="2">
        <f t="shared" si="69"/>
        <v>535.70000000000005</v>
      </c>
      <c r="Q76" s="2">
        <f t="shared" si="69"/>
        <v>519.20000000000005</v>
      </c>
      <c r="R76" s="2">
        <f t="shared" ref="R76:U88" si="121">R$61*$H76</f>
        <v>425.70000000000005</v>
      </c>
      <c r="S76" s="2">
        <f t="shared" si="121"/>
        <v>425.70000000000005</v>
      </c>
      <c r="T76" s="2">
        <f t="shared" si="121"/>
        <v>414.70000000000005</v>
      </c>
      <c r="U76" s="61">
        <f t="shared" si="121"/>
        <v>403.70000000000005</v>
      </c>
      <c r="X76" s="45" t="s">
        <v>83</v>
      </c>
      <c r="Y76" s="42">
        <v>0.63</v>
      </c>
      <c r="Z76" s="38">
        <v>0.61</v>
      </c>
      <c r="AH76" s="26">
        <v>11</v>
      </c>
      <c r="AI76" s="60">
        <f t="shared" ca="1" si="85"/>
        <v>1274.2773751402719</v>
      </c>
      <c r="AJ76" s="2">
        <f t="shared" ca="1" si="86"/>
        <v>575.87838476477214</v>
      </c>
      <c r="AK76" s="2">
        <f t="shared" ca="1" si="87"/>
        <v>987.88748284292046</v>
      </c>
      <c r="AL76" s="2">
        <f t="shared" ca="1" si="88"/>
        <v>1225.1488767068086</v>
      </c>
      <c r="AM76" s="2">
        <f t="shared" ca="1" si="89"/>
        <v>1258.1031992905653</v>
      </c>
      <c r="AN76" s="2">
        <f t="shared" ca="1" si="90"/>
        <v>966.5070391179438</v>
      </c>
      <c r="AO76" s="2">
        <f t="shared" ca="1" si="91"/>
        <v>1229.1319154692846</v>
      </c>
      <c r="AP76" s="2">
        <f t="shared" ca="1" si="92"/>
        <v>295.47593031830945</v>
      </c>
      <c r="AQ76" s="2">
        <f t="shared" ca="1" si="93"/>
        <v>1256.9191224275796</v>
      </c>
      <c r="AR76" s="2">
        <f t="shared" ca="1" si="94"/>
        <v>1221.0700706875923</v>
      </c>
      <c r="AS76" s="2">
        <f t="shared" ca="1" si="95"/>
        <v>1271.1531369348018</v>
      </c>
      <c r="AT76" s="61">
        <f t="shared" ca="1" si="96"/>
        <v>1279.4023373438281</v>
      </c>
      <c r="AV76" s="26">
        <v>11</v>
      </c>
      <c r="AW76" s="60">
        <f t="shared" ca="1" si="71"/>
        <v>808.97737514027199</v>
      </c>
      <c r="AX76" s="2">
        <f t="shared" ca="1" si="72"/>
        <v>121.57838476477212</v>
      </c>
      <c r="AY76" s="2">
        <f t="shared" ca="1" si="73"/>
        <v>506.08748284292045</v>
      </c>
      <c r="AZ76" s="2">
        <f t="shared" ca="1" si="74"/>
        <v>733.44887670680851</v>
      </c>
      <c r="BA76" s="2">
        <f t="shared" ca="1" si="75"/>
        <v>760.90319929056523</v>
      </c>
      <c r="BB76" s="2">
        <f t="shared" ca="1" si="76"/>
        <v>452.80703911794376</v>
      </c>
      <c r="BC76" s="2">
        <f t="shared" ca="1" si="77"/>
        <v>693.4319154692846</v>
      </c>
      <c r="BD76" s="2">
        <f t="shared" ca="1" si="78"/>
        <v>-223.72406968169059</v>
      </c>
      <c r="BE76" s="2">
        <f t="shared" ca="1" si="79"/>
        <v>831.21912242757958</v>
      </c>
      <c r="BF76" s="2">
        <f t="shared" ca="1" si="80"/>
        <v>795.37007068759226</v>
      </c>
      <c r="BG76" s="2">
        <f t="shared" ca="1" si="81"/>
        <v>856.45313693480171</v>
      </c>
      <c r="BH76" s="2">
        <f t="shared" ca="1" si="81"/>
        <v>875.70233734382805</v>
      </c>
      <c r="BI76" s="26">
        <v>11</v>
      </c>
      <c r="BJ76" s="60">
        <f t="shared" ca="1" si="97"/>
        <v>593.2026079638008</v>
      </c>
      <c r="BK76" s="2">
        <f t="shared" ca="1" si="98"/>
        <v>259.11980507028397</v>
      </c>
      <c r="BL76" s="2">
        <f t="shared" ca="1" si="99"/>
        <v>575.17233012538702</v>
      </c>
      <c r="BM76" s="2">
        <f t="shared" ca="1" si="100"/>
        <v>765.85813891667794</v>
      </c>
      <c r="BN76" s="2">
        <f t="shared" ca="1" si="101"/>
        <v>908.42128377202926</v>
      </c>
      <c r="BO76" s="2">
        <f t="shared" ca="1" si="102"/>
        <v>650.74375758682038</v>
      </c>
      <c r="BP76" s="2">
        <f t="shared" ca="1" si="103"/>
        <v>777.79085734716614</v>
      </c>
      <c r="BQ76" s="2">
        <f t="shared" ca="1" si="104"/>
        <v>-298.53719887810814</v>
      </c>
      <c r="BR76" s="2">
        <f t="shared" ca="1" si="105"/>
        <v>831.41652196231087</v>
      </c>
      <c r="BS76" s="2">
        <f t="shared" ca="1" si="106"/>
        <v>829.56569472207957</v>
      </c>
      <c r="BT76" s="2">
        <f t="shared" ca="1" si="107"/>
        <v>999.6191568091707</v>
      </c>
      <c r="BU76" s="2">
        <f t="shared" ca="1" si="108"/>
        <v>922.74183451999215</v>
      </c>
      <c r="BV76" s="26">
        <v>11</v>
      </c>
      <c r="BW76" s="60">
        <f t="shared" ca="1" si="109"/>
        <v>805.63017979191022</v>
      </c>
      <c r="BX76" s="2">
        <f t="shared" ca="1" si="110"/>
        <v>143.39504298691918</v>
      </c>
      <c r="BY76" s="2">
        <f t="shared" ca="1" si="111"/>
        <v>554.44675058198345</v>
      </c>
      <c r="BZ76" s="2">
        <f t="shared" ca="1" si="112"/>
        <v>755.38606638404485</v>
      </c>
      <c r="CA76" s="2">
        <f t="shared" ca="1" si="113"/>
        <v>835.94977813313187</v>
      </c>
      <c r="CB76" s="2">
        <f t="shared" ca="1" si="114"/>
        <v>413.49568966607364</v>
      </c>
      <c r="CC76" s="2">
        <f t="shared" ca="1" si="115"/>
        <v>668.05501457355706</v>
      </c>
      <c r="CD76" s="2">
        <f t="shared" ca="1" si="116"/>
        <v>-240.76863688644175</v>
      </c>
      <c r="CE76" s="2">
        <f t="shared" ca="1" si="117"/>
        <v>779.80155825189729</v>
      </c>
      <c r="CF76" s="2">
        <f t="shared" ca="1" si="118"/>
        <v>673.67410645681559</v>
      </c>
      <c r="CG76" s="2">
        <f t="shared" ca="1" si="119"/>
        <v>667.0411634726986</v>
      </c>
      <c r="CH76" s="61">
        <f t="shared" ca="1" si="120"/>
        <v>862.64896165496816</v>
      </c>
    </row>
    <row r="77" spans="8:86" x14ac:dyDescent="0.45">
      <c r="H77" s="65">
        <v>1.2</v>
      </c>
      <c r="I77" s="25">
        <v>12</v>
      </c>
      <c r="J77" s="60">
        <f t="shared" si="69"/>
        <v>507.59999999999997</v>
      </c>
      <c r="K77" s="2">
        <f t="shared" si="84"/>
        <v>495.59999999999997</v>
      </c>
      <c r="L77" s="2">
        <f t="shared" si="69"/>
        <v>525.6</v>
      </c>
      <c r="M77" s="2">
        <f t="shared" si="69"/>
        <v>536.4</v>
      </c>
      <c r="N77" s="2">
        <f t="shared" si="69"/>
        <v>542.4</v>
      </c>
      <c r="O77" s="2">
        <f t="shared" si="69"/>
        <v>560.4</v>
      </c>
      <c r="P77" s="2">
        <f t="shared" si="69"/>
        <v>584.4</v>
      </c>
      <c r="Q77" s="2">
        <f t="shared" si="69"/>
        <v>566.4</v>
      </c>
      <c r="R77" s="2">
        <f t="shared" si="121"/>
        <v>464.4</v>
      </c>
      <c r="S77" s="2">
        <f t="shared" si="121"/>
        <v>464.4</v>
      </c>
      <c r="T77" s="2">
        <f t="shared" si="121"/>
        <v>452.4</v>
      </c>
      <c r="U77" s="61">
        <f t="shared" si="121"/>
        <v>440.4</v>
      </c>
      <c r="X77" s="45" t="s">
        <v>81</v>
      </c>
      <c r="Y77" s="42">
        <v>0.99913600000000002</v>
      </c>
      <c r="Z77" s="38">
        <v>0.99978100000000003</v>
      </c>
      <c r="AH77" s="26">
        <v>12</v>
      </c>
      <c r="AI77" s="60">
        <f t="shared" ca="1" si="85"/>
        <v>1122.8825350072732</v>
      </c>
      <c r="AJ77" s="2">
        <f t="shared" ca="1" si="86"/>
        <v>1058.944508204208</v>
      </c>
      <c r="AK77" s="2">
        <f t="shared" ca="1" si="87"/>
        <v>209.44033922750111</v>
      </c>
      <c r="AL77" s="2">
        <f t="shared" ca="1" si="88"/>
        <v>1264.5484043797937</v>
      </c>
      <c r="AM77" s="2">
        <f t="shared" ca="1" si="89"/>
        <v>1251.9561060296567</v>
      </c>
      <c r="AN77" s="2">
        <f t="shared" ca="1" si="90"/>
        <v>1237.4430463825238</v>
      </c>
      <c r="AO77" s="2">
        <f t="shared" ca="1" si="91"/>
        <v>952.54752970441041</v>
      </c>
      <c r="AP77" s="2">
        <f t="shared" ca="1" si="92"/>
        <v>462.24956093278524</v>
      </c>
      <c r="AQ77" s="2">
        <f t="shared" ca="1" si="93"/>
        <v>188.22735428851036</v>
      </c>
      <c r="AR77" s="2">
        <f t="shared" ca="1" si="94"/>
        <v>286.70660397858825</v>
      </c>
      <c r="AS77" s="2">
        <f t="shared" ca="1" si="95"/>
        <v>1257.7053301272833</v>
      </c>
      <c r="AT77" s="61">
        <f t="shared" ca="1" si="96"/>
        <v>1284.2820650956651</v>
      </c>
      <c r="AV77" s="26">
        <v>12</v>
      </c>
      <c r="AW77" s="60">
        <f t="shared" ca="1" si="71"/>
        <v>615.28253500727328</v>
      </c>
      <c r="AX77" s="2">
        <f t="shared" ca="1" si="72"/>
        <v>563.34450820420807</v>
      </c>
      <c r="AY77" s="2">
        <f t="shared" ca="1" si="73"/>
        <v>-316.15966077249891</v>
      </c>
      <c r="AZ77" s="2">
        <f t="shared" ca="1" si="74"/>
        <v>728.14840437979376</v>
      </c>
      <c r="BA77" s="2">
        <f t="shared" ca="1" si="75"/>
        <v>709.55610602965669</v>
      </c>
      <c r="BB77" s="2">
        <f t="shared" ca="1" si="76"/>
        <v>677.04304638252381</v>
      </c>
      <c r="BC77" s="2">
        <f t="shared" ca="1" si="77"/>
        <v>368.14752970441043</v>
      </c>
      <c r="BD77" s="2">
        <f t="shared" ca="1" si="78"/>
        <v>-104.15043906721473</v>
      </c>
      <c r="BE77" s="2">
        <f t="shared" ca="1" si="79"/>
        <v>-276.17264571148962</v>
      </c>
      <c r="BF77" s="2">
        <f t="shared" ca="1" si="80"/>
        <v>-177.69339602141173</v>
      </c>
      <c r="BG77" s="2">
        <f t="shared" ca="1" si="81"/>
        <v>805.30533012728336</v>
      </c>
      <c r="BH77" s="2">
        <f t="shared" ca="1" si="81"/>
        <v>843.8820650956651</v>
      </c>
      <c r="BI77" s="26">
        <v>12</v>
      </c>
      <c r="BJ77" s="60">
        <f t="shared" ca="1" si="97"/>
        <v>395.45508482609762</v>
      </c>
      <c r="BK77" s="2">
        <f t="shared" ca="1" si="98"/>
        <v>536.83859241453058</v>
      </c>
      <c r="BL77" s="2">
        <f t="shared" ca="1" si="99"/>
        <v>-165.76331841496255</v>
      </c>
      <c r="BM77" s="2">
        <f t="shared" ca="1" si="100"/>
        <v>853.19788391628583</v>
      </c>
      <c r="BN77" s="2">
        <f t="shared" ca="1" si="101"/>
        <v>732.62338302307353</v>
      </c>
      <c r="BO77" s="2">
        <f t="shared" ca="1" si="102"/>
        <v>556.28848214555126</v>
      </c>
      <c r="BP77" s="2">
        <f t="shared" ca="1" si="103"/>
        <v>422.70732605442322</v>
      </c>
      <c r="BQ77" s="2">
        <f t="shared" ca="1" si="104"/>
        <v>80.068023073472659</v>
      </c>
      <c r="BR77" s="2">
        <f t="shared" ca="1" si="105"/>
        <v>-214.44823506886121</v>
      </c>
      <c r="BS77" s="2">
        <f t="shared" ca="1" si="106"/>
        <v>-274.74273304311333</v>
      </c>
      <c r="BT77" s="2">
        <f t="shared" ca="1" si="107"/>
        <v>968.60138897642548</v>
      </c>
      <c r="BU77" s="2">
        <f t="shared" ca="1" si="108"/>
        <v>789.75768260982829</v>
      </c>
      <c r="BV77" s="26">
        <v>12</v>
      </c>
      <c r="BW77" s="60">
        <f t="shared" ca="1" si="109"/>
        <v>658.24521953988324</v>
      </c>
      <c r="BX77" s="2">
        <f t="shared" ca="1" si="110"/>
        <v>449.75578576986118</v>
      </c>
      <c r="BY77" s="2">
        <f t="shared" ca="1" si="111"/>
        <v>-284.42715233582783</v>
      </c>
      <c r="BZ77" s="2">
        <f t="shared" ca="1" si="112"/>
        <v>667.93544461367458</v>
      </c>
      <c r="CA77" s="2">
        <f t="shared" ca="1" si="113"/>
        <v>735.13022116836169</v>
      </c>
      <c r="CB77" s="2">
        <f t="shared" ca="1" si="114"/>
        <v>705.16078947308529</v>
      </c>
      <c r="CC77" s="2">
        <f t="shared" ca="1" si="115"/>
        <v>375.45863730408064</v>
      </c>
      <c r="CD77" s="2">
        <f t="shared" ca="1" si="116"/>
        <v>-18.132459121127795</v>
      </c>
      <c r="CE77" s="2">
        <f t="shared" ca="1" si="117"/>
        <v>-133.44166713903854</v>
      </c>
      <c r="CF77" s="2">
        <f t="shared" ca="1" si="118"/>
        <v>-147.35494628654857</v>
      </c>
      <c r="CG77" s="2">
        <f t="shared" ca="1" si="119"/>
        <v>759.01421175994233</v>
      </c>
      <c r="CH77" s="61">
        <f t="shared" ca="1" si="120"/>
        <v>807.77095389760007</v>
      </c>
    </row>
    <row r="78" spans="8:86" ht="14.65" thickBot="1" x14ac:dyDescent="0.5">
      <c r="H78" s="65">
        <v>1.3</v>
      </c>
      <c r="I78" s="25">
        <v>13</v>
      </c>
      <c r="J78" s="60">
        <f t="shared" si="69"/>
        <v>549.9</v>
      </c>
      <c r="K78" s="2">
        <f t="shared" si="84"/>
        <v>536.9</v>
      </c>
      <c r="L78" s="2">
        <f t="shared" si="69"/>
        <v>569.4</v>
      </c>
      <c r="M78" s="2">
        <f t="shared" si="69"/>
        <v>581.1</v>
      </c>
      <c r="N78" s="2">
        <f t="shared" si="69"/>
        <v>587.6</v>
      </c>
      <c r="O78" s="2">
        <f t="shared" si="69"/>
        <v>607.1</v>
      </c>
      <c r="P78" s="2">
        <f t="shared" si="69"/>
        <v>633.1</v>
      </c>
      <c r="Q78" s="2">
        <f t="shared" si="69"/>
        <v>613.6</v>
      </c>
      <c r="R78" s="2">
        <f t="shared" si="121"/>
        <v>503.1</v>
      </c>
      <c r="S78" s="2">
        <f t="shared" si="121"/>
        <v>503.1</v>
      </c>
      <c r="T78" s="2">
        <f t="shared" si="121"/>
        <v>490.1</v>
      </c>
      <c r="U78" s="61">
        <f t="shared" si="121"/>
        <v>477.1</v>
      </c>
      <c r="X78" s="46" t="s">
        <v>80</v>
      </c>
      <c r="Y78" s="43">
        <v>0.99827299999999997</v>
      </c>
      <c r="Z78" s="39">
        <v>0.99956199999999995</v>
      </c>
      <c r="AH78" s="26">
        <v>13</v>
      </c>
      <c r="AI78" s="60">
        <f t="shared" ca="1" si="85"/>
        <v>649.74686606799196</v>
      </c>
      <c r="AJ78" s="2">
        <f t="shared" ca="1" si="86"/>
        <v>1263.8079165582155</v>
      </c>
      <c r="AK78" s="2">
        <f t="shared" ca="1" si="87"/>
        <v>260.28251759940656</v>
      </c>
      <c r="AL78" s="2">
        <f t="shared" ca="1" si="88"/>
        <v>1242.5751865373477</v>
      </c>
      <c r="AM78" s="2">
        <f t="shared" ca="1" si="89"/>
        <v>1022.8704425080933</v>
      </c>
      <c r="AN78" s="2">
        <f t="shared" ca="1" si="90"/>
        <v>1262.2685112457359</v>
      </c>
      <c r="AO78" s="2">
        <f t="shared" ca="1" si="91"/>
        <v>1266.3673814527137</v>
      </c>
      <c r="AP78" s="2">
        <f t="shared" ca="1" si="92"/>
        <v>1266.1689113245136</v>
      </c>
      <c r="AQ78" s="2">
        <f t="shared" ca="1" si="93"/>
        <v>1251.7453878744668</v>
      </c>
      <c r="AR78" s="2">
        <f t="shared" ca="1" si="94"/>
        <v>1276.4148445689957</v>
      </c>
      <c r="AS78" s="2">
        <f t="shared" ca="1" si="95"/>
        <v>662.91815791826889</v>
      </c>
      <c r="AT78" s="61">
        <f t="shared" ca="1" si="96"/>
        <v>1259.266828803623</v>
      </c>
      <c r="AV78" s="26">
        <v>13</v>
      </c>
      <c r="AW78" s="60">
        <f t="shared" ca="1" si="71"/>
        <v>99.846866067991982</v>
      </c>
      <c r="AX78" s="2">
        <f t="shared" ca="1" si="72"/>
        <v>726.90791655821556</v>
      </c>
      <c r="AY78" s="2">
        <f t="shared" ca="1" si="73"/>
        <v>-309.11748240059342</v>
      </c>
      <c r="AZ78" s="2">
        <f t="shared" ca="1" si="74"/>
        <v>661.47518653734767</v>
      </c>
      <c r="BA78" s="2">
        <f t="shared" ca="1" si="75"/>
        <v>435.27044250809331</v>
      </c>
      <c r="BB78" s="2">
        <f t="shared" ca="1" si="76"/>
        <v>655.16851124573589</v>
      </c>
      <c r="BC78" s="2">
        <f t="shared" ca="1" si="77"/>
        <v>633.26738145271372</v>
      </c>
      <c r="BD78" s="2">
        <f t="shared" ca="1" si="78"/>
        <v>652.56891132451358</v>
      </c>
      <c r="BE78" s="2">
        <f t="shared" ca="1" si="79"/>
        <v>748.64538787446679</v>
      </c>
      <c r="BF78" s="2">
        <f t="shared" ca="1" si="80"/>
        <v>773.31484456899568</v>
      </c>
      <c r="BG78" s="2">
        <f t="shared" ca="1" si="81"/>
        <v>172.81815791826887</v>
      </c>
      <c r="BH78" s="2">
        <f t="shared" ca="1" si="81"/>
        <v>782.16682880362293</v>
      </c>
      <c r="BI78" s="26">
        <v>13</v>
      </c>
      <c r="BJ78" s="60">
        <f t="shared" ca="1" si="97"/>
        <v>144.08519574835128</v>
      </c>
      <c r="BK78" s="2">
        <f t="shared" ca="1" si="98"/>
        <v>610.47226871585156</v>
      </c>
      <c r="BL78" s="2">
        <f t="shared" ca="1" si="99"/>
        <v>-344.59406749400887</v>
      </c>
      <c r="BM78" s="2">
        <f t="shared" ca="1" si="100"/>
        <v>464.30210877876948</v>
      </c>
      <c r="BN78" s="2">
        <f t="shared" ca="1" si="101"/>
        <v>595.36391049048893</v>
      </c>
      <c r="BO78" s="2">
        <f t="shared" ca="1" si="102"/>
        <v>689.35270758779302</v>
      </c>
      <c r="BP78" s="2">
        <f t="shared" ca="1" si="103"/>
        <v>570.49840247337022</v>
      </c>
      <c r="BQ78" s="2">
        <f t="shared" ca="1" si="104"/>
        <v>447.22471387922508</v>
      </c>
      <c r="BR78" s="2">
        <f t="shared" ca="1" si="105"/>
        <v>699.7957654232257</v>
      </c>
      <c r="BS78" s="2">
        <f t="shared" ca="1" si="106"/>
        <v>960.21905699924287</v>
      </c>
      <c r="BT78" s="2">
        <f t="shared" ca="1" si="107"/>
        <v>111.98552081029561</v>
      </c>
      <c r="BU78" s="2">
        <f t="shared" ca="1" si="108"/>
        <v>721.1551708078315</v>
      </c>
      <c r="BV78" s="26">
        <v>13</v>
      </c>
      <c r="BW78" s="60">
        <f t="shared" ca="1" si="109"/>
        <v>38.865466191748624</v>
      </c>
      <c r="BX78" s="2">
        <f t="shared" ca="1" si="110"/>
        <v>624.50189391213576</v>
      </c>
      <c r="BY78" s="2">
        <f t="shared" ca="1" si="111"/>
        <v>-315.79625894722278</v>
      </c>
      <c r="BZ78" s="2">
        <f t="shared" ca="1" si="112"/>
        <v>672.89718545086225</v>
      </c>
      <c r="CA78" s="2">
        <f t="shared" ca="1" si="113"/>
        <v>424.3851451674285</v>
      </c>
      <c r="CB78" s="2">
        <f t="shared" ca="1" si="114"/>
        <v>650.78546832298377</v>
      </c>
      <c r="CC78" s="2">
        <f t="shared" ca="1" si="115"/>
        <v>567.92839820554809</v>
      </c>
      <c r="CD78" s="2">
        <f t="shared" ca="1" si="116"/>
        <v>684.94235290092411</v>
      </c>
      <c r="CE78" s="2">
        <f t="shared" ca="1" si="117"/>
        <v>616.8398739846732</v>
      </c>
      <c r="CF78" s="2">
        <f t="shared" ca="1" si="118"/>
        <v>696.48345402171401</v>
      </c>
      <c r="CG78" s="2">
        <f t="shared" ca="1" si="119"/>
        <v>197.46621427807872</v>
      </c>
      <c r="CH78" s="61">
        <f t="shared" ca="1" si="120"/>
        <v>878.58317232300953</v>
      </c>
    </row>
    <row r="79" spans="8:86" x14ac:dyDescent="0.45">
      <c r="H79" s="65">
        <v>1.5</v>
      </c>
      <c r="I79" s="25">
        <v>14</v>
      </c>
      <c r="J79" s="60">
        <f t="shared" si="69"/>
        <v>634.5</v>
      </c>
      <c r="K79" s="2">
        <f t="shared" si="84"/>
        <v>619.5</v>
      </c>
      <c r="L79" s="2">
        <f t="shared" si="69"/>
        <v>657</v>
      </c>
      <c r="M79" s="2">
        <f t="shared" si="69"/>
        <v>670.5</v>
      </c>
      <c r="N79" s="2">
        <f t="shared" si="69"/>
        <v>678</v>
      </c>
      <c r="O79" s="2">
        <f t="shared" si="69"/>
        <v>700.5</v>
      </c>
      <c r="P79" s="2">
        <f t="shared" si="69"/>
        <v>730.5</v>
      </c>
      <c r="Q79" s="2">
        <f t="shared" si="69"/>
        <v>708</v>
      </c>
      <c r="R79" s="2">
        <f t="shared" si="121"/>
        <v>580.5</v>
      </c>
      <c r="S79" s="2">
        <f t="shared" si="121"/>
        <v>580.5</v>
      </c>
      <c r="T79" s="2">
        <f t="shared" si="121"/>
        <v>565.5</v>
      </c>
      <c r="U79" s="61">
        <f t="shared" si="121"/>
        <v>550.5</v>
      </c>
      <c r="AH79" s="26">
        <v>14</v>
      </c>
      <c r="AI79" s="60">
        <f t="shared" ca="1" si="85"/>
        <v>1281.4038256111446</v>
      </c>
      <c r="AJ79" s="2">
        <f t="shared" ca="1" si="86"/>
        <v>999.42934552404222</v>
      </c>
      <c r="AK79" s="2">
        <f t="shared" ca="1" si="87"/>
        <v>836.32302630651373</v>
      </c>
      <c r="AL79" s="2">
        <f t="shared" ca="1" si="88"/>
        <v>1216.7780624483476</v>
      </c>
      <c r="AM79" s="2">
        <f t="shared" ca="1" si="89"/>
        <v>1251.382505903111</v>
      </c>
      <c r="AN79" s="2">
        <f t="shared" ca="1" si="90"/>
        <v>1139.7721266886138</v>
      </c>
      <c r="AO79" s="2">
        <f t="shared" ca="1" si="91"/>
        <v>1261.4598774993412</v>
      </c>
      <c r="AP79" s="2">
        <f t="shared" ca="1" si="92"/>
        <v>1263.6301348004934</v>
      </c>
      <c r="AQ79" s="2">
        <f t="shared" ca="1" si="93"/>
        <v>769.4538587316863</v>
      </c>
      <c r="AR79" s="2">
        <f t="shared" ca="1" si="94"/>
        <v>429.46721288214337</v>
      </c>
      <c r="AS79" s="2">
        <f t="shared" ca="1" si="95"/>
        <v>1265.6272563659591</v>
      </c>
      <c r="AT79" s="61">
        <f t="shared" ca="1" si="96"/>
        <v>1167.5097617474055</v>
      </c>
      <c r="AV79" s="26">
        <v>14</v>
      </c>
      <c r="AW79" s="60">
        <f t="shared" ca="1" si="71"/>
        <v>646.90382561114461</v>
      </c>
      <c r="AX79" s="2">
        <f t="shared" ca="1" si="72"/>
        <v>379.92934552404222</v>
      </c>
      <c r="AY79" s="2">
        <f t="shared" ca="1" si="73"/>
        <v>179.32302630651373</v>
      </c>
      <c r="AZ79" s="2">
        <f t="shared" ca="1" si="74"/>
        <v>546.27806244834755</v>
      </c>
      <c r="BA79" s="2">
        <f t="shared" ca="1" si="75"/>
        <v>573.382505903111</v>
      </c>
      <c r="BB79" s="2">
        <f t="shared" ca="1" si="76"/>
        <v>439.27212668861375</v>
      </c>
      <c r="BC79" s="2">
        <f t="shared" ca="1" si="77"/>
        <v>530.95987749934125</v>
      </c>
      <c r="BD79" s="2">
        <f t="shared" ca="1" si="78"/>
        <v>555.63013480049335</v>
      </c>
      <c r="BE79" s="2">
        <f t="shared" ca="1" si="79"/>
        <v>188.9538587316863</v>
      </c>
      <c r="BF79" s="2">
        <f t="shared" ca="1" si="80"/>
        <v>-151.03278711785663</v>
      </c>
      <c r="BG79" s="2">
        <f t="shared" ca="1" si="81"/>
        <v>700.12725636595906</v>
      </c>
      <c r="BH79" s="2">
        <f t="shared" ca="1" si="81"/>
        <v>617.00976174740549</v>
      </c>
      <c r="BI79" s="26">
        <v>14</v>
      </c>
      <c r="BJ79" s="60">
        <f t="shared" ca="1" si="97"/>
        <v>836.94621657903463</v>
      </c>
      <c r="BK79" s="2">
        <f t="shared" ca="1" si="98"/>
        <v>564.12796372915659</v>
      </c>
      <c r="BL79" s="2">
        <f t="shared" ca="1" si="99"/>
        <v>362.75566664342779</v>
      </c>
      <c r="BM79" s="2">
        <f t="shared" ca="1" si="100"/>
        <v>379.90317746328515</v>
      </c>
      <c r="BN79" s="2">
        <f t="shared" ca="1" si="101"/>
        <v>566.36619730190637</v>
      </c>
      <c r="BO79" s="2">
        <f t="shared" ca="1" si="102"/>
        <v>534.90834918888834</v>
      </c>
      <c r="BP79" s="2">
        <f t="shared" ca="1" si="103"/>
        <v>544.33247856752257</v>
      </c>
      <c r="BQ79" s="2">
        <f t="shared" ca="1" si="104"/>
        <v>601.75161963739811</v>
      </c>
      <c r="BR79" s="2">
        <f t="shared" ca="1" si="105"/>
        <v>37.43142868831103</v>
      </c>
      <c r="BS79" s="2">
        <f t="shared" ca="1" si="106"/>
        <v>-266.6818537252301</v>
      </c>
      <c r="BT79" s="2">
        <f t="shared" ca="1" si="107"/>
        <v>905.92381743567796</v>
      </c>
      <c r="BU79" s="2">
        <f t="shared" ca="1" si="108"/>
        <v>827.042049741185</v>
      </c>
      <c r="BV79" s="26">
        <v>14</v>
      </c>
      <c r="BW79" s="60">
        <f t="shared" ca="1" si="109"/>
        <v>627.54741898795055</v>
      </c>
      <c r="BX79" s="2">
        <f t="shared" ca="1" si="110"/>
        <v>324.79372569764087</v>
      </c>
      <c r="BY79" s="2">
        <f t="shared" ca="1" si="111"/>
        <v>110.94166314826987</v>
      </c>
      <c r="BZ79" s="2">
        <f t="shared" ca="1" si="112"/>
        <v>547.49171599072599</v>
      </c>
      <c r="CA79" s="2">
        <f t="shared" ca="1" si="113"/>
        <v>467.98172694234904</v>
      </c>
      <c r="CB79" s="2">
        <f t="shared" ca="1" si="114"/>
        <v>497.60363979983401</v>
      </c>
      <c r="CC79" s="2">
        <f t="shared" ca="1" si="115"/>
        <v>344.42706827186862</v>
      </c>
      <c r="CD79" s="2">
        <f t="shared" ca="1" si="116"/>
        <v>711.23629492502812</v>
      </c>
      <c r="CE79" s="2">
        <f t="shared" ca="1" si="117"/>
        <v>65.541331341502428</v>
      </c>
      <c r="CF79" s="2">
        <f t="shared" ca="1" si="118"/>
        <v>-81.407163117697166</v>
      </c>
      <c r="CG79" s="2">
        <f t="shared" ca="1" si="119"/>
        <v>646.00832983025202</v>
      </c>
      <c r="CH79" s="61">
        <f t="shared" ca="1" si="120"/>
        <v>541.09009104846405</v>
      </c>
    </row>
    <row r="80" spans="8:86" x14ac:dyDescent="0.45">
      <c r="H80" s="65">
        <v>1.5</v>
      </c>
      <c r="I80" s="25">
        <v>15</v>
      </c>
      <c r="J80" s="60">
        <f t="shared" si="69"/>
        <v>634.5</v>
      </c>
      <c r="K80" s="2">
        <f t="shared" si="84"/>
        <v>619.5</v>
      </c>
      <c r="L80" s="2">
        <f t="shared" si="69"/>
        <v>657</v>
      </c>
      <c r="M80" s="2">
        <f t="shared" si="69"/>
        <v>670.5</v>
      </c>
      <c r="N80" s="2">
        <f t="shared" si="69"/>
        <v>678</v>
      </c>
      <c r="O80" s="2">
        <f t="shared" si="69"/>
        <v>700.5</v>
      </c>
      <c r="P80" s="2">
        <f t="shared" si="69"/>
        <v>730.5</v>
      </c>
      <c r="Q80" s="2">
        <f t="shared" si="69"/>
        <v>708</v>
      </c>
      <c r="R80" s="2">
        <f t="shared" si="121"/>
        <v>580.5</v>
      </c>
      <c r="S80" s="2">
        <f t="shared" si="121"/>
        <v>580.5</v>
      </c>
      <c r="T80" s="2">
        <f t="shared" si="121"/>
        <v>565.5</v>
      </c>
      <c r="U80" s="61">
        <f t="shared" si="121"/>
        <v>550.5</v>
      </c>
      <c r="AH80" s="26">
        <v>15</v>
      </c>
      <c r="AI80" s="60">
        <f t="shared" ca="1" si="85"/>
        <v>816.98823835054736</v>
      </c>
      <c r="AJ80" s="2">
        <f t="shared" ca="1" si="86"/>
        <v>1261.6620901529031</v>
      </c>
      <c r="AK80" s="2">
        <f t="shared" ca="1" si="87"/>
        <v>316.42491148719512</v>
      </c>
      <c r="AL80" s="2">
        <f t="shared" ca="1" si="88"/>
        <v>1255.1081289290291</v>
      </c>
      <c r="AM80" s="2">
        <f t="shared" ca="1" si="89"/>
        <v>1226.543334530581</v>
      </c>
      <c r="AN80" s="2">
        <f t="shared" ca="1" si="90"/>
        <v>1221.0903606992936</v>
      </c>
      <c r="AO80" s="2">
        <f t="shared" ca="1" si="91"/>
        <v>1254.9381527288467</v>
      </c>
      <c r="AP80" s="2">
        <f t="shared" ca="1" si="92"/>
        <v>1076.3676413630124</v>
      </c>
      <c r="AQ80" s="2">
        <f t="shared" ca="1" si="93"/>
        <v>1087.3111515379564</v>
      </c>
      <c r="AR80" s="2">
        <f t="shared" ca="1" si="94"/>
        <v>738.61535931241815</v>
      </c>
      <c r="AS80" s="2">
        <f t="shared" ca="1" si="95"/>
        <v>1272.5683450568022</v>
      </c>
      <c r="AT80" s="61">
        <f t="shared" ca="1" si="96"/>
        <v>1283.5931526850279</v>
      </c>
      <c r="AV80" s="26">
        <v>15</v>
      </c>
      <c r="AW80" s="60">
        <f t="shared" ca="1" si="71"/>
        <v>182.48823835054736</v>
      </c>
      <c r="AX80" s="2">
        <f t="shared" ca="1" si="72"/>
        <v>642.16209015290315</v>
      </c>
      <c r="AY80" s="2">
        <f t="shared" ca="1" si="73"/>
        <v>-340.57508851280488</v>
      </c>
      <c r="AZ80" s="2">
        <f t="shared" ca="1" si="74"/>
        <v>584.60812892902914</v>
      </c>
      <c r="BA80" s="2">
        <f t="shared" ca="1" si="75"/>
        <v>548.54333453058098</v>
      </c>
      <c r="BB80" s="2">
        <f t="shared" ca="1" si="76"/>
        <v>520.59036069929357</v>
      </c>
      <c r="BC80" s="2">
        <f t="shared" ca="1" si="77"/>
        <v>524.43815272884672</v>
      </c>
      <c r="BD80" s="2">
        <f t="shared" ca="1" si="78"/>
        <v>368.36764136301235</v>
      </c>
      <c r="BE80" s="2">
        <f t="shared" ca="1" si="79"/>
        <v>506.81115153795645</v>
      </c>
      <c r="BF80" s="2">
        <f t="shared" ca="1" si="80"/>
        <v>158.11535931241815</v>
      </c>
      <c r="BG80" s="2">
        <f t="shared" ca="1" si="81"/>
        <v>707.06834505680217</v>
      </c>
      <c r="BH80" s="2">
        <f t="shared" ca="1" si="81"/>
        <v>733.09315268502792</v>
      </c>
      <c r="BI80" s="26">
        <v>15</v>
      </c>
      <c r="BJ80" s="60">
        <f t="shared" ca="1" si="97"/>
        <v>372.32607008140064</v>
      </c>
      <c r="BK80" s="2">
        <f t="shared" ca="1" si="98"/>
        <v>547.53745214324431</v>
      </c>
      <c r="BL80" s="2">
        <f t="shared" ca="1" si="99"/>
        <v>-465.17574876522065</v>
      </c>
      <c r="BM80" s="2">
        <f t="shared" ca="1" si="100"/>
        <v>431.09603266195813</v>
      </c>
      <c r="BN80" s="2">
        <f t="shared" ca="1" si="101"/>
        <v>643.05597606843207</v>
      </c>
      <c r="BO80" s="2">
        <f t="shared" ca="1" si="102"/>
        <v>577.10250763868976</v>
      </c>
      <c r="BP80" s="2">
        <f t="shared" ca="1" si="103"/>
        <v>594.84778958484469</v>
      </c>
      <c r="BQ80" s="2">
        <f t="shared" ca="1" si="104"/>
        <v>324.36128499452343</v>
      </c>
      <c r="BR80" s="2">
        <f t="shared" ca="1" si="105"/>
        <v>651.01912076121539</v>
      </c>
      <c r="BS80" s="2">
        <f t="shared" ca="1" si="106"/>
        <v>340.24723023680468</v>
      </c>
      <c r="BT80" s="2">
        <f t="shared" ca="1" si="107"/>
        <v>640.61096615201996</v>
      </c>
      <c r="BU80" s="2">
        <f t="shared" ca="1" si="108"/>
        <v>527.07900169526147</v>
      </c>
      <c r="BV80" s="26">
        <v>15</v>
      </c>
      <c r="BW80" s="60">
        <f t="shared" ca="1" si="109"/>
        <v>149.87136117847535</v>
      </c>
      <c r="BX80" s="2">
        <f t="shared" ca="1" si="110"/>
        <v>685.07752514997787</v>
      </c>
      <c r="BY80" s="2">
        <f t="shared" ca="1" si="111"/>
        <v>-314.04738655195035</v>
      </c>
      <c r="BZ80" s="2">
        <f t="shared" ca="1" si="112"/>
        <v>610.35742653563898</v>
      </c>
      <c r="CA80" s="2">
        <f t="shared" ca="1" si="113"/>
        <v>516.64703198325685</v>
      </c>
      <c r="CB80" s="2">
        <f t="shared" ca="1" si="114"/>
        <v>362.99281976718521</v>
      </c>
      <c r="CC80" s="2">
        <f t="shared" ca="1" si="115"/>
        <v>624.45543062087643</v>
      </c>
      <c r="CD80" s="2">
        <f t="shared" ca="1" si="116"/>
        <v>180.92986497747495</v>
      </c>
      <c r="CE80" s="2">
        <f t="shared" ca="1" si="117"/>
        <v>519.51711862898424</v>
      </c>
      <c r="CF80" s="2">
        <f t="shared" ca="1" si="118"/>
        <v>158.17221965130375</v>
      </c>
      <c r="CG80" s="2">
        <f t="shared" ca="1" si="119"/>
        <v>674.92159155577008</v>
      </c>
      <c r="CH80" s="61">
        <f t="shared" ca="1" si="120"/>
        <v>678.18465283114665</v>
      </c>
    </row>
    <row r="81" spans="2:86" x14ac:dyDescent="0.45">
      <c r="H81" s="65">
        <v>1.5</v>
      </c>
      <c r="I81" s="25">
        <v>16</v>
      </c>
      <c r="J81" s="60">
        <f t="shared" si="69"/>
        <v>634.5</v>
      </c>
      <c r="K81" s="2">
        <f t="shared" si="84"/>
        <v>619.5</v>
      </c>
      <c r="L81" s="2">
        <f t="shared" si="69"/>
        <v>657</v>
      </c>
      <c r="M81" s="2">
        <f t="shared" si="69"/>
        <v>670.5</v>
      </c>
      <c r="N81" s="2">
        <f t="shared" si="69"/>
        <v>678</v>
      </c>
      <c r="O81" s="2">
        <f t="shared" si="69"/>
        <v>700.5</v>
      </c>
      <c r="P81" s="2">
        <f t="shared" si="69"/>
        <v>730.5</v>
      </c>
      <c r="Q81" s="2">
        <f>Q$61*$H81</f>
        <v>708</v>
      </c>
      <c r="R81" s="2">
        <f t="shared" si="121"/>
        <v>580.5</v>
      </c>
      <c r="S81" s="2">
        <f t="shared" si="121"/>
        <v>580.5</v>
      </c>
      <c r="T81" s="2">
        <f t="shared" si="121"/>
        <v>565.5</v>
      </c>
      <c r="U81" s="61">
        <f t="shared" si="121"/>
        <v>550.5</v>
      </c>
      <c r="AH81" s="26">
        <v>16</v>
      </c>
      <c r="AI81" s="60">
        <f t="shared" ca="1" si="85"/>
        <v>196.68521512627001</v>
      </c>
      <c r="AJ81" s="2">
        <f t="shared" ca="1" si="86"/>
        <v>1047.7008555118907</v>
      </c>
      <c r="AK81" s="2">
        <f t="shared" ca="1" si="87"/>
        <v>1048.0714452457169</v>
      </c>
      <c r="AL81" s="2">
        <f t="shared" ca="1" si="88"/>
        <v>499.08337854131065</v>
      </c>
      <c r="AM81" s="2">
        <f t="shared" ca="1" si="89"/>
        <v>1029.8764595848845</v>
      </c>
      <c r="AN81" s="2">
        <f t="shared" ca="1" si="90"/>
        <v>1160.0985669724794</v>
      </c>
      <c r="AO81" s="2">
        <f t="shared" ca="1" si="91"/>
        <v>333.12477785186354</v>
      </c>
      <c r="AP81" s="2">
        <f t="shared" ca="1" si="92"/>
        <v>1248.1286367789533</v>
      </c>
      <c r="AQ81" s="2">
        <f t="shared" ca="1" si="93"/>
        <v>1181.7554864782842</v>
      </c>
      <c r="AR81" s="2">
        <f t="shared" ca="1" si="94"/>
        <v>1109.9550679986464</v>
      </c>
      <c r="AS81" s="2">
        <f t="shared" ca="1" si="95"/>
        <v>1221.2144701381583</v>
      </c>
      <c r="AT81" s="61">
        <f t="shared" ca="1" si="96"/>
        <v>1278.8872668801114</v>
      </c>
      <c r="AV81" s="26">
        <v>16</v>
      </c>
      <c r="AW81" s="60">
        <f t="shared" ca="1" si="71"/>
        <v>-437.81478487372999</v>
      </c>
      <c r="AX81" s="2">
        <f t="shared" ca="1" si="72"/>
        <v>428.20085551189072</v>
      </c>
      <c r="AY81" s="2">
        <f t="shared" ca="1" si="73"/>
        <v>391.07144524571686</v>
      </c>
      <c r="AZ81" s="2">
        <f t="shared" ca="1" si="74"/>
        <v>-171.41662145868935</v>
      </c>
      <c r="BA81" s="2">
        <f t="shared" ca="1" si="75"/>
        <v>351.87645958488451</v>
      </c>
      <c r="BB81" s="2">
        <f t="shared" ca="1" si="76"/>
        <v>459.59856697247938</v>
      </c>
      <c r="BC81" s="2">
        <f t="shared" ca="1" si="77"/>
        <v>-397.37522214813646</v>
      </c>
      <c r="BD81" s="2">
        <f t="shared" ca="1" si="78"/>
        <v>540.12863677895325</v>
      </c>
      <c r="BE81" s="2">
        <f t="shared" ca="1" si="79"/>
        <v>601.25548647828418</v>
      </c>
      <c r="BF81" s="2">
        <f t="shared" ca="1" si="80"/>
        <v>529.45506799864643</v>
      </c>
      <c r="BG81" s="2">
        <f t="shared" ca="1" si="81"/>
        <v>655.71447013815828</v>
      </c>
      <c r="BH81" s="2">
        <f t="shared" ca="1" si="81"/>
        <v>728.38726688011138</v>
      </c>
      <c r="BI81" s="26">
        <v>16</v>
      </c>
      <c r="BJ81" s="60">
        <f t="shared" ca="1" si="97"/>
        <v>-561.32898178732614</v>
      </c>
      <c r="BK81" s="2">
        <f t="shared" ca="1" si="98"/>
        <v>524.63767551754518</v>
      </c>
      <c r="BL81" s="2">
        <f t="shared" ca="1" si="99"/>
        <v>179.76802867842741</v>
      </c>
      <c r="BM81" s="2">
        <f t="shared" ca="1" si="100"/>
        <v>-164.31207494758615</v>
      </c>
      <c r="BN81" s="2">
        <f t="shared" ca="1" si="101"/>
        <v>320.70979476235925</v>
      </c>
      <c r="BO81" s="2">
        <f t="shared" ca="1" si="102"/>
        <v>683.47704729523787</v>
      </c>
      <c r="BP81" s="2">
        <f t="shared" ca="1" si="103"/>
        <v>-269.07588987504994</v>
      </c>
      <c r="BQ81" s="2">
        <f t="shared" ca="1" si="104"/>
        <v>324.78722077401562</v>
      </c>
      <c r="BR81" s="2">
        <f t="shared" ca="1" si="105"/>
        <v>435.35302160300512</v>
      </c>
      <c r="BS81" s="2">
        <f t="shared" ca="1" si="106"/>
        <v>696.91488751889028</v>
      </c>
      <c r="BT81" s="2">
        <f t="shared" ca="1" si="107"/>
        <v>538.51591718964198</v>
      </c>
      <c r="BU81" s="2">
        <f t="shared" ca="1" si="108"/>
        <v>776.01728584290095</v>
      </c>
      <c r="BV81" s="26">
        <v>16</v>
      </c>
      <c r="BW81" s="60">
        <f t="shared" ca="1" si="109"/>
        <v>-474.26500554627171</v>
      </c>
      <c r="BX81" s="2">
        <f t="shared" ca="1" si="110"/>
        <v>461.16013756944767</v>
      </c>
      <c r="BY81" s="2">
        <f t="shared" ca="1" si="111"/>
        <v>435.87432642050692</v>
      </c>
      <c r="BZ81" s="2">
        <f t="shared" ca="1" si="112"/>
        <v>-231.72881580850611</v>
      </c>
      <c r="CA81" s="2">
        <f t="shared" ca="1" si="113"/>
        <v>208.36487269116105</v>
      </c>
      <c r="CB81" s="2">
        <f t="shared" ca="1" si="114"/>
        <v>421.56671788863434</v>
      </c>
      <c r="CC81" s="2">
        <f t="shared" ca="1" si="115"/>
        <v>-344.796202392694</v>
      </c>
      <c r="CD81" s="2">
        <f t="shared" ca="1" si="116"/>
        <v>556.29696503154935</v>
      </c>
      <c r="CE81" s="2">
        <f t="shared" ca="1" si="117"/>
        <v>552.59436236984016</v>
      </c>
      <c r="CF81" s="2">
        <f t="shared" ca="1" si="118"/>
        <v>508.43058190922591</v>
      </c>
      <c r="CG81" s="2">
        <f t="shared" ca="1" si="119"/>
        <v>718.10189463666325</v>
      </c>
      <c r="CH81" s="61">
        <f t="shared" ca="1" si="120"/>
        <v>987.25975712846673</v>
      </c>
    </row>
    <row r="82" spans="2:86" x14ac:dyDescent="0.45">
      <c r="H82" s="65">
        <v>1.3</v>
      </c>
      <c r="I82" s="25">
        <v>17</v>
      </c>
      <c r="J82" s="60">
        <f t="shared" si="69"/>
        <v>549.9</v>
      </c>
      <c r="K82" s="2">
        <f t="shared" si="84"/>
        <v>536.9</v>
      </c>
      <c r="L82" s="2">
        <f t="shared" si="69"/>
        <v>569.4</v>
      </c>
      <c r="M82" s="2">
        <f t="shared" si="69"/>
        <v>581.1</v>
      </c>
      <c r="N82" s="2">
        <f t="shared" si="69"/>
        <v>587.6</v>
      </c>
      <c r="O82" s="2">
        <f t="shared" si="69"/>
        <v>607.1</v>
      </c>
      <c r="P82" s="2">
        <f t="shared" si="69"/>
        <v>633.1</v>
      </c>
      <c r="Q82" s="2">
        <f t="shared" si="69"/>
        <v>613.6</v>
      </c>
      <c r="R82" s="2">
        <f t="shared" si="121"/>
        <v>503.1</v>
      </c>
      <c r="S82" s="2">
        <f t="shared" si="121"/>
        <v>503.1</v>
      </c>
      <c r="T82" s="2">
        <f t="shared" si="121"/>
        <v>490.1</v>
      </c>
      <c r="U82" s="61">
        <f t="shared" si="121"/>
        <v>477.1</v>
      </c>
      <c r="AH82" s="26">
        <v>17</v>
      </c>
      <c r="AI82" s="60">
        <f t="shared" ca="1" si="85"/>
        <v>1108.8075970398736</v>
      </c>
      <c r="AJ82" s="2">
        <f t="shared" ca="1" si="86"/>
        <v>1000.4623401314715</v>
      </c>
      <c r="AK82" s="2">
        <f t="shared" ca="1" si="87"/>
        <v>1241.5377683183881</v>
      </c>
      <c r="AL82" s="2">
        <f t="shared" ca="1" si="88"/>
        <v>1156.8516220888096</v>
      </c>
      <c r="AM82" s="2">
        <f t="shared" ca="1" si="89"/>
        <v>1046.6452899816738</v>
      </c>
      <c r="AN82" s="2">
        <f t="shared" ca="1" si="90"/>
        <v>49.448445839751095</v>
      </c>
      <c r="AO82" s="2">
        <f t="shared" ca="1" si="91"/>
        <v>1202.214521650244</v>
      </c>
      <c r="AP82" s="2">
        <f t="shared" ca="1" si="92"/>
        <v>1209.2093868067054</v>
      </c>
      <c r="AQ82" s="2">
        <f t="shared" ca="1" si="93"/>
        <v>1218.4817523081974</v>
      </c>
      <c r="AR82" s="2">
        <f t="shared" ca="1" si="94"/>
        <v>1207.4324010409639</v>
      </c>
      <c r="AS82" s="2">
        <f t="shared" ca="1" si="95"/>
        <v>1232.9058517676008</v>
      </c>
      <c r="AT82" s="61">
        <f t="shared" ca="1" si="96"/>
        <v>1222.6394276628278</v>
      </c>
      <c r="AV82" s="26">
        <v>17</v>
      </c>
      <c r="AW82" s="60">
        <f t="shared" ca="1" si="71"/>
        <v>558.90759703987362</v>
      </c>
      <c r="AX82" s="2">
        <f t="shared" ca="1" si="72"/>
        <v>463.5623401314715</v>
      </c>
      <c r="AY82" s="2">
        <f t="shared" ca="1" si="73"/>
        <v>672.13776831838811</v>
      </c>
      <c r="AZ82" s="2">
        <f t="shared" ca="1" si="74"/>
        <v>575.75162208880954</v>
      </c>
      <c r="BA82" s="2">
        <f t="shared" ca="1" si="75"/>
        <v>459.04528998167382</v>
      </c>
      <c r="BB82" s="2">
        <f t="shared" ca="1" si="76"/>
        <v>-557.65155416024891</v>
      </c>
      <c r="BC82" s="2">
        <f t="shared" ca="1" si="77"/>
        <v>569.114521650244</v>
      </c>
      <c r="BD82" s="2">
        <f t="shared" ca="1" si="78"/>
        <v>595.6093868067054</v>
      </c>
      <c r="BE82" s="2">
        <f t="shared" ca="1" si="79"/>
        <v>715.38175230819741</v>
      </c>
      <c r="BF82" s="2">
        <f t="shared" ca="1" si="80"/>
        <v>704.33240104096387</v>
      </c>
      <c r="BG82" s="2">
        <f t="shared" ca="1" si="81"/>
        <v>742.80585176760076</v>
      </c>
      <c r="BH82" s="2">
        <f t="shared" ca="1" si="81"/>
        <v>745.53942766282773</v>
      </c>
      <c r="BI82" s="26">
        <v>17</v>
      </c>
      <c r="BJ82" s="60">
        <f t="shared" ca="1" si="97"/>
        <v>639.93656681858249</v>
      </c>
      <c r="BK82" s="2">
        <f t="shared" ca="1" si="98"/>
        <v>298.26862360550729</v>
      </c>
      <c r="BL82" s="2">
        <f t="shared" ca="1" si="99"/>
        <v>768.17329286526842</v>
      </c>
      <c r="BM82" s="2">
        <f t="shared" ca="1" si="100"/>
        <v>635.87311844779924</v>
      </c>
      <c r="BN82" s="2">
        <f t="shared" ca="1" si="101"/>
        <v>306.64809649578569</v>
      </c>
      <c r="BO82" s="2">
        <f t="shared" ca="1" si="102"/>
        <v>-596.84361911633323</v>
      </c>
      <c r="BP82" s="2">
        <f t="shared" ca="1" si="103"/>
        <v>434.44378657101402</v>
      </c>
      <c r="BQ82" s="2">
        <f t="shared" ca="1" si="104"/>
        <v>716.83670583377216</v>
      </c>
      <c r="BR82" s="2">
        <f t="shared" ca="1" si="105"/>
        <v>748.73446308754478</v>
      </c>
      <c r="BS82" s="2">
        <f t="shared" ca="1" si="106"/>
        <v>702.69293949188523</v>
      </c>
      <c r="BT82" s="2">
        <f t="shared" ca="1" si="107"/>
        <v>805.51043892414737</v>
      </c>
      <c r="BU82" s="2">
        <f t="shared" ca="1" si="108"/>
        <v>714.89568360778605</v>
      </c>
      <c r="BV82" s="26">
        <v>17</v>
      </c>
      <c r="BW82" s="60">
        <f t="shared" ca="1" si="109"/>
        <v>518.22317072231158</v>
      </c>
      <c r="BX82" s="2">
        <f t="shared" ca="1" si="110"/>
        <v>481.87420715264102</v>
      </c>
      <c r="BY82" s="2">
        <f t="shared" ca="1" si="111"/>
        <v>597.42716356594588</v>
      </c>
      <c r="BZ82" s="2">
        <f t="shared" ca="1" si="112"/>
        <v>439.84741865191825</v>
      </c>
      <c r="CA82" s="2">
        <f t="shared" ca="1" si="113"/>
        <v>420.24523926928612</v>
      </c>
      <c r="CB82" s="2">
        <f t="shared" ca="1" si="114"/>
        <v>-547.92439241798797</v>
      </c>
      <c r="CC82" s="2">
        <f t="shared" ca="1" si="115"/>
        <v>627.40935855814553</v>
      </c>
      <c r="CD82" s="2">
        <f t="shared" ca="1" si="116"/>
        <v>622.33247270410584</v>
      </c>
      <c r="CE82" s="2">
        <f t="shared" ca="1" si="117"/>
        <v>635.86788221625511</v>
      </c>
      <c r="CF82" s="2">
        <f t="shared" ca="1" si="118"/>
        <v>499.54505391832163</v>
      </c>
      <c r="CG82" s="2">
        <f t="shared" ca="1" si="119"/>
        <v>884.0983528962845</v>
      </c>
      <c r="CH82" s="61">
        <f t="shared" ca="1" si="120"/>
        <v>830.31876098343446</v>
      </c>
    </row>
    <row r="83" spans="2:86" x14ac:dyDescent="0.45">
      <c r="H83" s="65">
        <v>1.2</v>
      </c>
      <c r="I83" s="25">
        <v>18</v>
      </c>
      <c r="J83" s="60">
        <f t="shared" si="69"/>
        <v>507.59999999999997</v>
      </c>
      <c r="K83" s="2">
        <f t="shared" si="84"/>
        <v>495.59999999999997</v>
      </c>
      <c r="L83" s="2">
        <f t="shared" si="69"/>
        <v>525.6</v>
      </c>
      <c r="M83" s="2">
        <f t="shared" si="69"/>
        <v>536.4</v>
      </c>
      <c r="N83" s="2">
        <f t="shared" si="69"/>
        <v>542.4</v>
      </c>
      <c r="O83" s="2">
        <f t="shared" si="69"/>
        <v>560.4</v>
      </c>
      <c r="P83" s="2">
        <f t="shared" si="69"/>
        <v>584.4</v>
      </c>
      <c r="Q83" s="2">
        <f t="shared" si="69"/>
        <v>566.4</v>
      </c>
      <c r="R83" s="2">
        <f t="shared" si="121"/>
        <v>464.4</v>
      </c>
      <c r="S83" s="2">
        <f t="shared" si="121"/>
        <v>464.4</v>
      </c>
      <c r="T83" s="2">
        <f t="shared" si="121"/>
        <v>452.4</v>
      </c>
      <c r="U83" s="61">
        <f t="shared" si="121"/>
        <v>440.4</v>
      </c>
      <c r="AH83" s="26">
        <v>18</v>
      </c>
      <c r="AI83" s="60">
        <f t="shared" ca="1" si="85"/>
        <v>573.87554926575672</v>
      </c>
      <c r="AJ83" s="2">
        <f t="shared" ca="1" si="86"/>
        <v>807.92992357976766</v>
      </c>
      <c r="AK83" s="2">
        <f t="shared" ca="1" si="87"/>
        <v>1143.1598897973333</v>
      </c>
      <c r="AL83" s="2">
        <f t="shared" ca="1" si="88"/>
        <v>1207.672210121227</v>
      </c>
      <c r="AM83" s="2">
        <f t="shared" ca="1" si="89"/>
        <v>1201.0394993460807</v>
      </c>
      <c r="AN83" s="2">
        <f t="shared" ca="1" si="90"/>
        <v>1194.2679557221786</v>
      </c>
      <c r="AO83" s="2">
        <f t="shared" ca="1" si="91"/>
        <v>1142.6037385406119</v>
      </c>
      <c r="AP83" s="2">
        <f t="shared" ca="1" si="92"/>
        <v>1208.3851514939543</v>
      </c>
      <c r="AQ83" s="2">
        <f t="shared" ca="1" si="93"/>
        <v>1203.0066546951346</v>
      </c>
      <c r="AR83" s="2">
        <f t="shared" ca="1" si="94"/>
        <v>954.35907991259</v>
      </c>
      <c r="AS83" s="2">
        <f t="shared" ca="1" si="95"/>
        <v>1211.8046763958416</v>
      </c>
      <c r="AT83" s="61">
        <f t="shared" ca="1" si="96"/>
        <v>1194.8931285184242</v>
      </c>
      <c r="AV83" s="26">
        <v>18</v>
      </c>
      <c r="AW83" s="60">
        <f t="shared" ca="1" si="71"/>
        <v>66.275549265756752</v>
      </c>
      <c r="AX83" s="2">
        <f t="shared" ca="1" si="72"/>
        <v>312.32992357976769</v>
      </c>
      <c r="AY83" s="2">
        <f t="shared" ca="1" si="73"/>
        <v>617.55988979733331</v>
      </c>
      <c r="AZ83" s="2">
        <f t="shared" ca="1" si="74"/>
        <v>671.27221012122698</v>
      </c>
      <c r="BA83" s="2">
        <f t="shared" ca="1" si="75"/>
        <v>658.6394993460807</v>
      </c>
      <c r="BB83" s="2">
        <f t="shared" ca="1" si="76"/>
        <v>633.86795572217864</v>
      </c>
      <c r="BC83" s="2">
        <f t="shared" ca="1" si="77"/>
        <v>558.20373854061188</v>
      </c>
      <c r="BD83" s="2">
        <f t="shared" ca="1" si="78"/>
        <v>641.98515149395428</v>
      </c>
      <c r="BE83" s="2">
        <f t="shared" ca="1" si="79"/>
        <v>738.60665469513458</v>
      </c>
      <c r="BF83" s="2">
        <f t="shared" ca="1" si="80"/>
        <v>489.95907991259003</v>
      </c>
      <c r="BG83" s="2">
        <f t="shared" ca="1" si="81"/>
        <v>759.40467639584165</v>
      </c>
      <c r="BH83" s="2">
        <f t="shared" ca="1" si="81"/>
        <v>754.49312851842421</v>
      </c>
      <c r="BI83" s="26">
        <v>18</v>
      </c>
      <c r="BJ83" s="60">
        <f t="shared" ca="1" si="97"/>
        <v>78.395979316351315</v>
      </c>
      <c r="BK83" s="2">
        <f t="shared" ca="1" si="98"/>
        <v>153.36703950056744</v>
      </c>
      <c r="BL83" s="2">
        <f t="shared" ca="1" si="99"/>
        <v>596.12783555479234</v>
      </c>
      <c r="BM83" s="2">
        <f t="shared" ca="1" si="100"/>
        <v>887.06015533915388</v>
      </c>
      <c r="BN83" s="2">
        <f t="shared" ca="1" si="101"/>
        <v>649.78558573218993</v>
      </c>
      <c r="BO83" s="2">
        <f t="shared" ca="1" si="102"/>
        <v>650.22208642291116</v>
      </c>
      <c r="BP83" s="2">
        <f t="shared" ca="1" si="103"/>
        <v>563.74977031817332</v>
      </c>
      <c r="BQ83" s="2">
        <f t="shared" ca="1" si="104"/>
        <v>498.64112573133821</v>
      </c>
      <c r="BR83" s="2">
        <f t="shared" ca="1" si="105"/>
        <v>877.5370248257409</v>
      </c>
      <c r="BS83" s="2">
        <f t="shared" ca="1" si="106"/>
        <v>664.15547906456914</v>
      </c>
      <c r="BT83" s="2">
        <f t="shared" ca="1" si="107"/>
        <v>759.23895515386766</v>
      </c>
      <c r="BU83" s="2">
        <f t="shared" ca="1" si="108"/>
        <v>547.76466011568164</v>
      </c>
      <c r="BV83" s="26">
        <v>18</v>
      </c>
      <c r="BW83" s="60">
        <f t="shared" ca="1" si="109"/>
        <v>76.599245039306879</v>
      </c>
      <c r="BX83" s="2">
        <f t="shared" ca="1" si="110"/>
        <v>319.60706502798541</v>
      </c>
      <c r="BY83" s="2">
        <f t="shared" ca="1" si="111"/>
        <v>656.47328590523489</v>
      </c>
      <c r="BZ83" s="2">
        <f t="shared" ca="1" si="112"/>
        <v>711.64895656254816</v>
      </c>
      <c r="CA83" s="2">
        <f t="shared" ca="1" si="113"/>
        <v>579.42919269005199</v>
      </c>
      <c r="CB83" s="2">
        <f t="shared" ca="1" si="114"/>
        <v>649.31975045963134</v>
      </c>
      <c r="CC83" s="2">
        <f t="shared" ca="1" si="115"/>
        <v>666.65340282300247</v>
      </c>
      <c r="CD83" s="2">
        <f t="shared" ca="1" si="116"/>
        <v>666.18469213104731</v>
      </c>
      <c r="CE83" s="2">
        <f t="shared" ca="1" si="117"/>
        <v>695.34263809920094</v>
      </c>
      <c r="CF83" s="2">
        <f t="shared" ca="1" si="118"/>
        <v>504.13882508776999</v>
      </c>
      <c r="CG83" s="2">
        <f t="shared" ca="1" si="119"/>
        <v>654.57467370315692</v>
      </c>
      <c r="CH83" s="61">
        <f t="shared" ca="1" si="120"/>
        <v>804.89022110569647</v>
      </c>
    </row>
    <row r="84" spans="2:86" x14ac:dyDescent="0.45">
      <c r="H84" s="65">
        <v>1.1000000000000001</v>
      </c>
      <c r="I84" s="25">
        <v>19</v>
      </c>
      <c r="J84" s="60">
        <f t="shared" si="69"/>
        <v>465.3</v>
      </c>
      <c r="K84" s="2">
        <f t="shared" si="84"/>
        <v>454.3</v>
      </c>
      <c r="L84" s="2">
        <f t="shared" si="69"/>
        <v>481.8</v>
      </c>
      <c r="M84" s="2">
        <f t="shared" si="69"/>
        <v>491.70000000000005</v>
      </c>
      <c r="N84" s="2">
        <f t="shared" si="69"/>
        <v>497.20000000000005</v>
      </c>
      <c r="O84" s="2">
        <f t="shared" si="69"/>
        <v>513.70000000000005</v>
      </c>
      <c r="P84" s="2">
        <f t="shared" si="69"/>
        <v>535.70000000000005</v>
      </c>
      <c r="Q84" s="2">
        <f t="shared" si="69"/>
        <v>519.20000000000005</v>
      </c>
      <c r="R84" s="2">
        <f t="shared" si="121"/>
        <v>425.70000000000005</v>
      </c>
      <c r="S84" s="2">
        <f t="shared" si="121"/>
        <v>425.70000000000005</v>
      </c>
      <c r="T84" s="2">
        <f t="shared" si="121"/>
        <v>414.70000000000005</v>
      </c>
      <c r="U84" s="61">
        <f t="shared" si="121"/>
        <v>403.70000000000005</v>
      </c>
      <c r="AH84" s="26">
        <v>19</v>
      </c>
      <c r="AI84" s="60">
        <f t="shared" ca="1" si="85"/>
        <v>1121.996817943</v>
      </c>
      <c r="AJ84" s="2">
        <f t="shared" ca="1" si="86"/>
        <v>1190.9130565659786</v>
      </c>
      <c r="AK84" s="2">
        <f t="shared" ca="1" si="87"/>
        <v>1199.9770338744102</v>
      </c>
      <c r="AL84" s="2">
        <f t="shared" ca="1" si="88"/>
        <v>1205.0250423875873</v>
      </c>
      <c r="AM84" s="2">
        <f t="shared" ca="1" si="89"/>
        <v>1207.3528266933597</v>
      </c>
      <c r="AN84" s="2">
        <f t="shared" ca="1" si="90"/>
        <v>1209.4568472526498</v>
      </c>
      <c r="AO84" s="2">
        <f t="shared" ca="1" si="91"/>
        <v>126.85228439581691</v>
      </c>
      <c r="AP84" s="2">
        <f t="shared" ca="1" si="92"/>
        <v>1204.9226645087715</v>
      </c>
      <c r="AQ84" s="2">
        <f t="shared" ca="1" si="93"/>
        <v>1195.2065997619086</v>
      </c>
      <c r="AR84" s="2">
        <f t="shared" ca="1" si="94"/>
        <v>1206.0100790495298</v>
      </c>
      <c r="AS84" s="2">
        <f t="shared" ca="1" si="95"/>
        <v>898.73930992574924</v>
      </c>
      <c r="AT84" s="61">
        <f t="shared" ca="1" si="96"/>
        <v>1174.0482228188584</v>
      </c>
      <c r="AV84" s="26">
        <v>19</v>
      </c>
      <c r="AW84" s="60">
        <f t="shared" ca="1" si="71"/>
        <v>656.69681794300004</v>
      </c>
      <c r="AX84" s="2">
        <f t="shared" ca="1" si="72"/>
        <v>736.6130565659787</v>
      </c>
      <c r="AY84" s="2">
        <f t="shared" ca="1" si="73"/>
        <v>718.1770338744102</v>
      </c>
      <c r="AZ84" s="2">
        <f t="shared" ca="1" si="74"/>
        <v>713.32504238758725</v>
      </c>
      <c r="BA84" s="2">
        <f t="shared" ca="1" si="75"/>
        <v>710.15282669335966</v>
      </c>
      <c r="BB84" s="2">
        <f t="shared" ca="1" si="76"/>
        <v>695.75684725264978</v>
      </c>
      <c r="BC84" s="2">
        <f t="shared" ca="1" si="77"/>
        <v>-408.84771560418312</v>
      </c>
      <c r="BD84" s="2">
        <f t="shared" ca="1" si="78"/>
        <v>685.72266450877146</v>
      </c>
      <c r="BE84" s="2">
        <f t="shared" ca="1" si="79"/>
        <v>769.50659976190855</v>
      </c>
      <c r="BF84" s="2">
        <f t="shared" ca="1" si="80"/>
        <v>780.3100790495298</v>
      </c>
      <c r="BG84" s="2">
        <f t="shared" ca="1" si="81"/>
        <v>484.03930992574919</v>
      </c>
      <c r="BH84" s="2">
        <f t="shared" ca="1" si="81"/>
        <v>770.3482228188584</v>
      </c>
      <c r="BI84" s="26">
        <v>19</v>
      </c>
      <c r="BJ84" s="60">
        <f t="shared" ca="1" si="97"/>
        <v>467.39443983913054</v>
      </c>
      <c r="BK84" s="2">
        <f t="shared" ca="1" si="98"/>
        <v>601.07644441423008</v>
      </c>
      <c r="BL84" s="2">
        <f t="shared" ca="1" si="99"/>
        <v>674.5850562003734</v>
      </c>
      <c r="BM84" s="2">
        <f t="shared" ca="1" si="100"/>
        <v>854.27872629935939</v>
      </c>
      <c r="BN84" s="2">
        <f t="shared" ca="1" si="101"/>
        <v>599.19961454646295</v>
      </c>
      <c r="BO84" s="2">
        <f t="shared" ca="1" si="102"/>
        <v>757.9567921649051</v>
      </c>
      <c r="BP84" s="2">
        <f t="shared" ca="1" si="103"/>
        <v>-601.85811977858191</v>
      </c>
      <c r="BQ84" s="2">
        <f t="shared" ca="1" si="104"/>
        <v>907.19961254342388</v>
      </c>
      <c r="BR84" s="2">
        <f t="shared" ca="1" si="105"/>
        <v>679.69487028024002</v>
      </c>
      <c r="BS84" s="2">
        <f t="shared" ca="1" si="106"/>
        <v>964.51574674953258</v>
      </c>
      <c r="BT84" s="2">
        <f t="shared" ca="1" si="107"/>
        <v>363.00084179968496</v>
      </c>
      <c r="BU84" s="2">
        <f t="shared" ca="1" si="108"/>
        <v>721.57188416202212</v>
      </c>
      <c r="BV84" s="26">
        <v>19</v>
      </c>
      <c r="BW84" s="60">
        <f t="shared" ca="1" si="109"/>
        <v>650.26301671474675</v>
      </c>
      <c r="BX84" s="2">
        <f t="shared" ca="1" si="110"/>
        <v>650.87321924929176</v>
      </c>
      <c r="BY84" s="2">
        <f t="shared" ca="1" si="111"/>
        <v>714.45751714512926</v>
      </c>
      <c r="BZ84" s="2">
        <f t="shared" ca="1" si="112"/>
        <v>700.74849919891653</v>
      </c>
      <c r="CA84" s="2">
        <f t="shared" ca="1" si="113"/>
        <v>603.20166524249157</v>
      </c>
      <c r="CB84" s="2">
        <f t="shared" ca="1" si="114"/>
        <v>769.71357777642856</v>
      </c>
      <c r="CC84" s="2">
        <f t="shared" ca="1" si="115"/>
        <v>-365.59963323979321</v>
      </c>
      <c r="CD84" s="2">
        <f t="shared" ca="1" si="116"/>
        <v>682.54445988684415</v>
      </c>
      <c r="CE84" s="2">
        <f t="shared" ca="1" si="117"/>
        <v>864.04229178728679</v>
      </c>
      <c r="CF84" s="2">
        <f t="shared" ca="1" si="118"/>
        <v>732.81990797263256</v>
      </c>
      <c r="CG84" s="2">
        <f t="shared" ca="1" si="119"/>
        <v>449.21655623772477</v>
      </c>
      <c r="CH84" s="61">
        <f t="shared" ca="1" si="120"/>
        <v>782.16371338130239</v>
      </c>
    </row>
    <row r="85" spans="2:86" ht="14.35" customHeight="1" x14ac:dyDescent="0.45">
      <c r="H85" s="65">
        <v>0.97499999999999998</v>
      </c>
      <c r="I85" s="25">
        <v>20</v>
      </c>
      <c r="J85" s="60">
        <f t="shared" si="69"/>
        <v>412.42500000000001</v>
      </c>
      <c r="K85" s="2">
        <f t="shared" si="84"/>
        <v>402.67500000000001</v>
      </c>
      <c r="L85" s="2">
        <f t="shared" si="69"/>
        <v>427.05</v>
      </c>
      <c r="M85" s="2">
        <f t="shared" si="69"/>
        <v>435.82499999999999</v>
      </c>
      <c r="N85" s="2">
        <f t="shared" si="69"/>
        <v>440.7</v>
      </c>
      <c r="O85" s="2">
        <f t="shared" si="69"/>
        <v>455.32499999999999</v>
      </c>
      <c r="P85" s="2">
        <f t="shared" si="69"/>
        <v>474.82499999999999</v>
      </c>
      <c r="Q85" s="2">
        <f t="shared" si="69"/>
        <v>460.2</v>
      </c>
      <c r="R85" s="2">
        <f t="shared" si="121"/>
        <v>377.32499999999999</v>
      </c>
      <c r="S85" s="2">
        <f t="shared" si="121"/>
        <v>377.32499999999999</v>
      </c>
      <c r="T85" s="2">
        <f t="shared" si="121"/>
        <v>367.57499999999999</v>
      </c>
      <c r="U85" s="61">
        <f t="shared" si="121"/>
        <v>357.82499999999999</v>
      </c>
      <c r="AH85" s="26">
        <v>20</v>
      </c>
      <c r="AI85" s="60">
        <f t="shared" ca="1" si="85"/>
        <v>1209.9834380771881</v>
      </c>
      <c r="AJ85" s="2">
        <f t="shared" ca="1" si="86"/>
        <v>740.78140704905968</v>
      </c>
      <c r="AK85" s="2">
        <f t="shared" ca="1" si="87"/>
        <v>1182.6009504166634</v>
      </c>
      <c r="AL85" s="2">
        <f t="shared" ca="1" si="88"/>
        <v>1208.8551764936169</v>
      </c>
      <c r="AM85" s="2">
        <f t="shared" ca="1" si="89"/>
        <v>232.97923553919469</v>
      </c>
      <c r="AN85" s="2">
        <f t="shared" ca="1" si="90"/>
        <v>32.299026054163896</v>
      </c>
      <c r="AO85" s="2">
        <f t="shared" ca="1" si="91"/>
        <v>620.57395857436131</v>
      </c>
      <c r="AP85" s="2">
        <f t="shared" ca="1" si="92"/>
        <v>920.61821494180424</v>
      </c>
      <c r="AQ85" s="2">
        <f t="shared" ca="1" si="93"/>
        <v>1207.2350633866054</v>
      </c>
      <c r="AR85" s="2">
        <f t="shared" ca="1" si="94"/>
        <v>1160.0252595418895</v>
      </c>
      <c r="AS85" s="2">
        <f t="shared" ca="1" si="95"/>
        <v>1148.4342075685586</v>
      </c>
      <c r="AT85" s="61">
        <f t="shared" ca="1" si="96"/>
        <v>980.68804547224227</v>
      </c>
      <c r="AV85" s="26">
        <v>20</v>
      </c>
      <c r="AW85" s="60">
        <f t="shared" ca="1" si="71"/>
        <v>797.55843807718816</v>
      </c>
      <c r="AX85" s="2">
        <f t="shared" ca="1" si="72"/>
        <v>338.10640704905967</v>
      </c>
      <c r="AY85" s="2">
        <f t="shared" ca="1" si="73"/>
        <v>755.55095041666345</v>
      </c>
      <c r="AZ85" s="2">
        <f t="shared" ca="1" si="74"/>
        <v>773.03017649361686</v>
      </c>
      <c r="BA85" s="2">
        <f t="shared" ca="1" si="75"/>
        <v>-207.7207644608053</v>
      </c>
      <c r="BB85" s="2">
        <f t="shared" ca="1" si="76"/>
        <v>-423.02597394583609</v>
      </c>
      <c r="BC85" s="2">
        <f t="shared" ca="1" si="77"/>
        <v>145.74895857436132</v>
      </c>
      <c r="BD85" s="2">
        <f t="shared" ca="1" si="78"/>
        <v>460.41821494180425</v>
      </c>
      <c r="BE85" s="2">
        <f t="shared" ca="1" si="79"/>
        <v>829.91006338660532</v>
      </c>
      <c r="BF85" s="2">
        <f t="shared" ca="1" si="80"/>
        <v>782.70025954188941</v>
      </c>
      <c r="BG85" s="2">
        <f t="shared" ca="1" si="81"/>
        <v>780.85920756855853</v>
      </c>
      <c r="BH85" s="2">
        <f t="shared" ca="1" si="81"/>
        <v>622.86304547224222</v>
      </c>
      <c r="BI85" s="26">
        <v>20</v>
      </c>
      <c r="BJ85" s="60">
        <f t="shared" ca="1" si="97"/>
        <v>880.91390409996234</v>
      </c>
      <c r="BK85" s="2">
        <f t="shared" ca="1" si="98"/>
        <v>465.19208102810819</v>
      </c>
      <c r="BL85" s="2">
        <f t="shared" ca="1" si="99"/>
        <v>811.94600994454936</v>
      </c>
      <c r="BM85" s="2">
        <f t="shared" ca="1" si="100"/>
        <v>864.43963844031282</v>
      </c>
      <c r="BN85" s="2">
        <f t="shared" ca="1" si="101"/>
        <v>-96.024241212249706</v>
      </c>
      <c r="BO85" s="2">
        <f t="shared" ca="1" si="102"/>
        <v>-591.57887379534691</v>
      </c>
      <c r="BP85" s="2">
        <f t="shared" ca="1" si="103"/>
        <v>185.63963540446412</v>
      </c>
      <c r="BQ85" s="2">
        <f t="shared" ca="1" si="104"/>
        <v>387.0103691917933</v>
      </c>
      <c r="BR85" s="2">
        <f t="shared" ca="1" si="105"/>
        <v>1015.1050468899178</v>
      </c>
      <c r="BS85" s="2">
        <f t="shared" ca="1" si="106"/>
        <v>744.83882806039128</v>
      </c>
      <c r="BT85" s="2">
        <f t="shared" ca="1" si="107"/>
        <v>957.18472956010692</v>
      </c>
      <c r="BU85" s="2">
        <f t="shared" ca="1" si="108"/>
        <v>400.47996717907745</v>
      </c>
      <c r="BV85" s="26">
        <v>20</v>
      </c>
      <c r="BW85" s="60">
        <f t="shared" ca="1" si="109"/>
        <v>665.80386818510158</v>
      </c>
      <c r="BX85" s="2">
        <f t="shared" ca="1" si="110"/>
        <v>85.783427867704859</v>
      </c>
      <c r="BY85" s="2">
        <f t="shared" ca="1" si="111"/>
        <v>767.74997996817171</v>
      </c>
      <c r="BZ85" s="2">
        <f t="shared" ca="1" si="112"/>
        <v>760.44964713174591</v>
      </c>
      <c r="CA85" s="2">
        <f t="shared" ca="1" si="113"/>
        <v>-152.57582091786338</v>
      </c>
      <c r="CB85" s="2">
        <f t="shared" ca="1" si="114"/>
        <v>-396.48370184451528</v>
      </c>
      <c r="CC85" s="2">
        <f t="shared" ca="1" si="115"/>
        <v>136.76043293994087</v>
      </c>
      <c r="CD85" s="2">
        <f t="shared" ca="1" si="116"/>
        <v>425.57333536144057</v>
      </c>
      <c r="CE85" s="2">
        <f t="shared" ca="1" si="117"/>
        <v>793.05962553800623</v>
      </c>
      <c r="CF85" s="2">
        <f t="shared" ca="1" si="118"/>
        <v>683.21993355790482</v>
      </c>
      <c r="CG85" s="2">
        <f t="shared" ca="1" si="119"/>
        <v>832.30510933116091</v>
      </c>
      <c r="CH85" s="61">
        <f t="shared" ca="1" si="120"/>
        <v>438.67496064023999</v>
      </c>
    </row>
    <row r="86" spans="2:86" x14ac:dyDescent="0.45">
      <c r="H86" s="65">
        <v>0.9</v>
      </c>
      <c r="I86" s="25">
        <v>21</v>
      </c>
      <c r="J86" s="60">
        <f t="shared" si="69"/>
        <v>380.7</v>
      </c>
      <c r="K86" s="2">
        <f t="shared" si="84"/>
        <v>371.7</v>
      </c>
      <c r="L86" s="2">
        <f t="shared" si="69"/>
        <v>394.2</v>
      </c>
      <c r="M86" s="2">
        <f t="shared" si="69"/>
        <v>402.3</v>
      </c>
      <c r="N86" s="2">
        <f t="shared" si="69"/>
        <v>406.8</v>
      </c>
      <c r="O86" s="2">
        <f t="shared" si="69"/>
        <v>420.3</v>
      </c>
      <c r="P86" s="2">
        <f t="shared" si="69"/>
        <v>438.3</v>
      </c>
      <c r="Q86" s="2">
        <f t="shared" si="69"/>
        <v>424.8</v>
      </c>
      <c r="R86" s="2">
        <f t="shared" si="121"/>
        <v>348.3</v>
      </c>
      <c r="S86" s="2">
        <f t="shared" si="121"/>
        <v>348.3</v>
      </c>
      <c r="T86" s="2">
        <f t="shared" si="121"/>
        <v>339.3</v>
      </c>
      <c r="U86" s="61">
        <f t="shared" si="121"/>
        <v>330.3</v>
      </c>
      <c r="AH86" s="26">
        <v>21</v>
      </c>
      <c r="AI86" s="60">
        <f t="shared" ca="1" si="85"/>
        <v>1208.6061563424196</v>
      </c>
      <c r="AJ86" s="2">
        <f t="shared" ca="1" si="86"/>
        <v>1194.4796831585916</v>
      </c>
      <c r="AK86" s="2">
        <f t="shared" ca="1" si="87"/>
        <v>990.31402636833332</v>
      </c>
      <c r="AL86" s="2">
        <f t="shared" ca="1" si="88"/>
        <v>751.63389934535951</v>
      </c>
      <c r="AM86" s="2">
        <f t="shared" ca="1" si="89"/>
        <v>1117.3395301163571</v>
      </c>
      <c r="AN86" s="2">
        <f t="shared" ca="1" si="90"/>
        <v>1174.8239284375477</v>
      </c>
      <c r="AO86" s="2">
        <f t="shared" ca="1" si="91"/>
        <v>1088.1907703407207</v>
      </c>
      <c r="AP86" s="2">
        <f t="shared" ca="1" si="92"/>
        <v>1197.1463803679155</v>
      </c>
      <c r="AQ86" s="2">
        <f t="shared" ca="1" si="93"/>
        <v>141.71272236232375</v>
      </c>
      <c r="AR86" s="2">
        <f t="shared" ca="1" si="94"/>
        <v>544.63879891754289</v>
      </c>
      <c r="AS86" s="2">
        <f t="shared" ca="1" si="95"/>
        <v>864.81506681508915</v>
      </c>
      <c r="AT86" s="61">
        <f t="shared" ca="1" si="96"/>
        <v>1209.8068475397649</v>
      </c>
      <c r="AV86" s="26">
        <v>21</v>
      </c>
      <c r="AW86" s="60">
        <f t="shared" ca="1" si="71"/>
        <v>827.90615634241954</v>
      </c>
      <c r="AX86" s="2">
        <f t="shared" ca="1" si="72"/>
        <v>822.77968315859152</v>
      </c>
      <c r="AY86" s="2">
        <f t="shared" ca="1" si="73"/>
        <v>596.11402636833327</v>
      </c>
      <c r="AZ86" s="2">
        <f t="shared" ca="1" si="74"/>
        <v>349.3338993453595</v>
      </c>
      <c r="BA86" s="2">
        <f t="shared" ca="1" si="75"/>
        <v>710.53953011635713</v>
      </c>
      <c r="BB86" s="2">
        <f t="shared" ca="1" si="76"/>
        <v>754.52392843754774</v>
      </c>
      <c r="BC86" s="2">
        <f t="shared" ca="1" si="77"/>
        <v>649.89077034072079</v>
      </c>
      <c r="BD86" s="2">
        <f t="shared" ca="1" si="78"/>
        <v>772.34638036791557</v>
      </c>
      <c r="BE86" s="2">
        <f t="shared" ca="1" si="79"/>
        <v>-206.58727763767627</v>
      </c>
      <c r="BF86" s="2">
        <f t="shared" ca="1" si="80"/>
        <v>196.33879891754287</v>
      </c>
      <c r="BG86" s="2">
        <f t="shared" ca="1" si="81"/>
        <v>525.51506681508909</v>
      </c>
      <c r="BH86" s="2">
        <f t="shared" ca="1" si="81"/>
        <v>879.50684753976498</v>
      </c>
      <c r="BI86" s="26">
        <v>21</v>
      </c>
      <c r="BJ86" s="60">
        <f t="shared" ca="1" si="97"/>
        <v>702.2972427128143</v>
      </c>
      <c r="BK86" s="2">
        <f t="shared" ca="1" si="98"/>
        <v>1036.4402707362692</v>
      </c>
      <c r="BL86" s="2">
        <f t="shared" ca="1" si="99"/>
        <v>710.36405533806897</v>
      </c>
      <c r="BM86" s="2">
        <f t="shared" ca="1" si="100"/>
        <v>286.11018888955635</v>
      </c>
      <c r="BN86" s="2">
        <f t="shared" ca="1" si="101"/>
        <v>849.94395449469641</v>
      </c>
      <c r="BO86" s="2">
        <f t="shared" ca="1" si="102"/>
        <v>824.1410726093402</v>
      </c>
      <c r="BP86" s="2">
        <f t="shared" ca="1" si="103"/>
        <v>501.27617072779037</v>
      </c>
      <c r="BQ86" s="2">
        <f t="shared" ca="1" si="104"/>
        <v>906.33743086338336</v>
      </c>
      <c r="BR86" s="2">
        <f t="shared" ca="1" si="105"/>
        <v>15.717134040043931</v>
      </c>
      <c r="BS86" s="2">
        <f t="shared" ca="1" si="106"/>
        <v>276.73770221447626</v>
      </c>
      <c r="BT86" s="2">
        <f t="shared" ca="1" si="107"/>
        <v>748.58326270420503</v>
      </c>
      <c r="BU86" s="2">
        <f t="shared" ca="1" si="108"/>
        <v>826.26020533350936</v>
      </c>
      <c r="BV86" s="26">
        <v>21</v>
      </c>
      <c r="BW86" s="60">
        <f t="shared" ca="1" si="109"/>
        <v>811.99485629892069</v>
      </c>
      <c r="BX86" s="2">
        <f t="shared" ca="1" si="110"/>
        <v>857.93678792119545</v>
      </c>
      <c r="BY86" s="2">
        <f t="shared" ca="1" si="111"/>
        <v>696.71249163843413</v>
      </c>
      <c r="BZ86" s="2">
        <f t="shared" ca="1" si="112"/>
        <v>386.49292463795007</v>
      </c>
      <c r="CA86" s="2">
        <f t="shared" ca="1" si="113"/>
        <v>716.25464728516852</v>
      </c>
      <c r="CB86" s="2">
        <f t="shared" ca="1" si="114"/>
        <v>723.91360152722541</v>
      </c>
      <c r="CC86" s="2">
        <f t="shared" ca="1" si="115"/>
        <v>575.45239148667133</v>
      </c>
      <c r="CD86" s="2">
        <f t="shared" ca="1" si="116"/>
        <v>804.80402954551448</v>
      </c>
      <c r="CE86" s="2">
        <f t="shared" ca="1" si="117"/>
        <v>-134.44388443932024</v>
      </c>
      <c r="CF86" s="2">
        <f t="shared" ca="1" si="118"/>
        <v>248.54027941625225</v>
      </c>
      <c r="CG86" s="2">
        <f t="shared" ca="1" si="119"/>
        <v>558.25795042674349</v>
      </c>
      <c r="CH86" s="61">
        <f t="shared" ca="1" si="120"/>
        <v>936.20013272811673</v>
      </c>
    </row>
    <row r="87" spans="2:86" x14ac:dyDescent="0.45">
      <c r="H87" s="65">
        <v>0.85</v>
      </c>
      <c r="I87" s="25">
        <v>22</v>
      </c>
      <c r="J87" s="60">
        <f t="shared" si="69"/>
        <v>359.55</v>
      </c>
      <c r="K87" s="2">
        <f t="shared" si="84"/>
        <v>351.05</v>
      </c>
      <c r="L87" s="2">
        <f t="shared" si="69"/>
        <v>372.3</v>
      </c>
      <c r="M87" s="2">
        <f t="shared" si="69"/>
        <v>379.95</v>
      </c>
      <c r="N87" s="2">
        <f t="shared" si="69"/>
        <v>384.2</v>
      </c>
      <c r="O87" s="2">
        <f t="shared" si="69"/>
        <v>396.95</v>
      </c>
      <c r="P87" s="2">
        <f t="shared" si="69"/>
        <v>413.95</v>
      </c>
      <c r="Q87" s="2">
        <f t="shared" si="69"/>
        <v>401.2</v>
      </c>
      <c r="R87" s="2">
        <f t="shared" si="121"/>
        <v>328.95</v>
      </c>
      <c r="S87" s="2">
        <f t="shared" si="121"/>
        <v>328.95</v>
      </c>
      <c r="T87" s="2">
        <f t="shared" si="121"/>
        <v>320.45</v>
      </c>
      <c r="U87" s="61">
        <f t="shared" si="121"/>
        <v>311.95</v>
      </c>
      <c r="AH87" s="26">
        <v>22</v>
      </c>
      <c r="AI87" s="60">
        <f t="shared" ca="1" si="85"/>
        <v>1203.9190201161593</v>
      </c>
      <c r="AJ87" s="2">
        <f t="shared" ca="1" si="86"/>
        <v>1205.2237844929698</v>
      </c>
      <c r="AK87" s="2">
        <f t="shared" ca="1" si="87"/>
        <v>1206.2940360184541</v>
      </c>
      <c r="AL87" s="2">
        <f t="shared" ca="1" si="88"/>
        <v>1125.4530039251547</v>
      </c>
      <c r="AM87" s="2">
        <f t="shared" ca="1" si="89"/>
        <v>1081.9473712455706</v>
      </c>
      <c r="AN87" s="2">
        <f t="shared" ca="1" si="90"/>
        <v>1207.4635342239899</v>
      </c>
      <c r="AO87" s="2">
        <f t="shared" ca="1" si="91"/>
        <v>1190.4058224249122</v>
      </c>
      <c r="AP87" s="2">
        <f t="shared" ca="1" si="92"/>
        <v>1141.5361516285595</v>
      </c>
      <c r="AQ87" s="2">
        <f t="shared" ca="1" si="93"/>
        <v>1171.8576322990425</v>
      </c>
      <c r="AR87" s="2">
        <f t="shared" ca="1" si="94"/>
        <v>201.40820644934135</v>
      </c>
      <c r="AS87" s="2">
        <f t="shared" ca="1" si="95"/>
        <v>965.40450258963324</v>
      </c>
      <c r="AT87" s="61">
        <f t="shared" ca="1" si="96"/>
        <v>1194.5347163582037</v>
      </c>
      <c r="AV87" s="26">
        <v>22</v>
      </c>
      <c r="AW87" s="60">
        <f t="shared" ca="1" si="71"/>
        <v>844.36902011615939</v>
      </c>
      <c r="AX87" s="2">
        <f t="shared" ca="1" si="72"/>
        <v>854.17378449296984</v>
      </c>
      <c r="AY87" s="2">
        <f t="shared" ca="1" si="73"/>
        <v>833.99403601845415</v>
      </c>
      <c r="AZ87" s="2">
        <f t="shared" ca="1" si="74"/>
        <v>745.50300392515464</v>
      </c>
      <c r="BA87" s="2">
        <f t="shared" ca="1" si="75"/>
        <v>697.74737124557055</v>
      </c>
      <c r="BB87" s="2">
        <f t="shared" ca="1" si="76"/>
        <v>810.51353422398984</v>
      </c>
      <c r="BC87" s="2">
        <f t="shared" ca="1" si="77"/>
        <v>776.45582242491218</v>
      </c>
      <c r="BD87" s="2">
        <f t="shared" ca="1" si="78"/>
        <v>740.33615162855949</v>
      </c>
      <c r="BE87" s="2">
        <f t="shared" ca="1" si="79"/>
        <v>842.90763229904246</v>
      </c>
      <c r="BF87" s="2">
        <f t="shared" ca="1" si="80"/>
        <v>-127.54179355065864</v>
      </c>
      <c r="BG87" s="2">
        <f t="shared" ca="1" si="81"/>
        <v>644.95450258963319</v>
      </c>
      <c r="BH87" s="2">
        <f t="shared" ca="1" si="81"/>
        <v>882.58471635820365</v>
      </c>
      <c r="BI87" s="26">
        <v>22</v>
      </c>
      <c r="BJ87" s="60">
        <f t="shared" ca="1" si="97"/>
        <v>997.45715386652523</v>
      </c>
      <c r="BK87" s="2">
        <f t="shared" ca="1" si="98"/>
        <v>756.44352894997769</v>
      </c>
      <c r="BL87" s="2">
        <f t="shared" ca="1" si="99"/>
        <v>923.22649755192219</v>
      </c>
      <c r="BM87" s="2">
        <f t="shared" ca="1" si="100"/>
        <v>581.52909423314281</v>
      </c>
      <c r="BN87" s="2">
        <f t="shared" ca="1" si="101"/>
        <v>877.88271528578105</v>
      </c>
      <c r="BO87" s="2">
        <f t="shared" ca="1" si="102"/>
        <v>1013.4557445618725</v>
      </c>
      <c r="BP87" s="2">
        <f t="shared" ca="1" si="103"/>
        <v>774.80529203021729</v>
      </c>
      <c r="BQ87" s="2">
        <f t="shared" ca="1" si="104"/>
        <v>791.91235874684264</v>
      </c>
      <c r="BR87" s="2">
        <f t="shared" ca="1" si="105"/>
        <v>712.05770019810734</v>
      </c>
      <c r="BS87" s="2">
        <f t="shared" ca="1" si="106"/>
        <v>-124.45490021081648</v>
      </c>
      <c r="BT87" s="2">
        <f t="shared" ca="1" si="107"/>
        <v>535.78521955078122</v>
      </c>
      <c r="BU87" s="2">
        <f t="shared" ca="1" si="108"/>
        <v>714.03136891699955</v>
      </c>
      <c r="BV87" s="26">
        <v>22</v>
      </c>
      <c r="BW87" s="60">
        <f t="shared" ca="1" si="109"/>
        <v>778.56978054896263</v>
      </c>
      <c r="BX87" s="2">
        <f t="shared" ca="1" si="110"/>
        <v>841.98648226753073</v>
      </c>
      <c r="BY87" s="2">
        <f t="shared" ca="1" si="111"/>
        <v>910.9279985004016</v>
      </c>
      <c r="BZ87" s="2">
        <f t="shared" ca="1" si="112"/>
        <v>763.71714675619592</v>
      </c>
      <c r="CA87" s="2">
        <f t="shared" ca="1" si="113"/>
        <v>789.70485335849264</v>
      </c>
      <c r="CB87" s="2">
        <f t="shared" ca="1" si="114"/>
        <v>680.55436056414806</v>
      </c>
      <c r="CC87" s="2">
        <f t="shared" ca="1" si="115"/>
        <v>861.12525673419623</v>
      </c>
      <c r="CD87" s="2">
        <f t="shared" ca="1" si="116"/>
        <v>805.73965801807708</v>
      </c>
      <c r="CE87" s="2">
        <f t="shared" ca="1" si="117"/>
        <v>836.14055413608241</v>
      </c>
      <c r="CF87" s="2">
        <f t="shared" ca="1" si="118"/>
        <v>-76.983282216700587</v>
      </c>
      <c r="CG87" s="2">
        <f t="shared" ca="1" si="119"/>
        <v>569.63860840135044</v>
      </c>
      <c r="CH87" s="61">
        <f t="shared" ca="1" si="120"/>
        <v>934.30836466707956</v>
      </c>
    </row>
    <row r="88" spans="2:86" ht="14.35" customHeight="1" thickBot="1" x14ac:dyDescent="0.5">
      <c r="H88" s="66">
        <v>0.8</v>
      </c>
      <c r="I88" s="52">
        <v>23</v>
      </c>
      <c r="J88" s="62">
        <f t="shared" si="69"/>
        <v>338.40000000000003</v>
      </c>
      <c r="K88" s="63">
        <f t="shared" si="84"/>
        <v>330.40000000000003</v>
      </c>
      <c r="L88" s="63">
        <f t="shared" si="69"/>
        <v>350.40000000000003</v>
      </c>
      <c r="M88" s="63">
        <f t="shared" si="69"/>
        <v>357.6</v>
      </c>
      <c r="N88" s="63">
        <f t="shared" si="69"/>
        <v>361.6</v>
      </c>
      <c r="O88" s="63">
        <f t="shared" si="69"/>
        <v>373.6</v>
      </c>
      <c r="P88" s="63">
        <f t="shared" si="69"/>
        <v>389.6</v>
      </c>
      <c r="Q88" s="63">
        <f t="shared" si="69"/>
        <v>377.6</v>
      </c>
      <c r="R88" s="63">
        <f t="shared" si="121"/>
        <v>309.60000000000002</v>
      </c>
      <c r="S88" s="63">
        <f t="shared" si="121"/>
        <v>309.60000000000002</v>
      </c>
      <c r="T88" s="63">
        <f t="shared" si="121"/>
        <v>301.60000000000002</v>
      </c>
      <c r="U88" s="64">
        <f t="shared" si="121"/>
        <v>293.60000000000002</v>
      </c>
      <c r="AH88" s="36">
        <v>23</v>
      </c>
      <c r="AI88" s="62">
        <f t="shared" ca="1" si="85"/>
        <v>1050.1712353352964</v>
      </c>
      <c r="AJ88" s="63">
        <f t="shared" ca="1" si="86"/>
        <v>18.880059498647444</v>
      </c>
      <c r="AK88" s="63">
        <f t="shared" ca="1" si="87"/>
        <v>1161.5115186353096</v>
      </c>
      <c r="AL88" s="63">
        <f t="shared" ca="1" si="88"/>
        <v>366.94213196408236</v>
      </c>
      <c r="AM88" s="63">
        <f t="shared" ca="1" si="89"/>
        <v>644.05786934186904</v>
      </c>
      <c r="AN88" s="63">
        <f t="shared" ca="1" si="90"/>
        <v>1208.4828733453346</v>
      </c>
      <c r="AO88" s="63">
        <f t="shared" ca="1" si="91"/>
        <v>185.79278610312198</v>
      </c>
      <c r="AP88" s="63">
        <f t="shared" ca="1" si="92"/>
        <v>1189.2873809855712</v>
      </c>
      <c r="AQ88" s="63">
        <f t="shared" ca="1" si="93"/>
        <v>1079.2130834715726</v>
      </c>
      <c r="AR88" s="63">
        <f t="shared" ca="1" si="94"/>
        <v>1208.5145578068457</v>
      </c>
      <c r="AS88" s="63">
        <f t="shared" ca="1" si="95"/>
        <v>1172.6787916408034</v>
      </c>
      <c r="AT88" s="64">
        <f t="shared" ca="1" si="96"/>
        <v>1208.4264302246709</v>
      </c>
      <c r="AV88" s="83">
        <v>23</v>
      </c>
      <c r="AW88" s="62">
        <f t="shared" ca="1" si="71"/>
        <v>711.7712353352963</v>
      </c>
      <c r="AX88" s="63">
        <f t="shared" ca="1" si="72"/>
        <v>-311.51994050135261</v>
      </c>
      <c r="AY88" s="63">
        <f t="shared" ca="1" si="73"/>
        <v>811.11151863530949</v>
      </c>
      <c r="AZ88" s="63">
        <f t="shared" ca="1" si="74"/>
        <v>9.3421319640823413</v>
      </c>
      <c r="BA88" s="63">
        <f t="shared" ca="1" si="75"/>
        <v>282.45786934186901</v>
      </c>
      <c r="BB88" s="63">
        <f t="shared" ca="1" si="76"/>
        <v>834.88287334533459</v>
      </c>
      <c r="BC88" s="63">
        <f t="shared" ca="1" si="77"/>
        <v>-203.80721389687804</v>
      </c>
      <c r="BD88" s="63">
        <f t="shared" ca="1" si="78"/>
        <v>811.68738098557117</v>
      </c>
      <c r="BE88" s="63">
        <f t="shared" ca="1" si="79"/>
        <v>769.61308347157262</v>
      </c>
      <c r="BF88" s="63">
        <f t="shared" ca="1" si="80"/>
        <v>898.91455780684566</v>
      </c>
      <c r="BG88" s="63">
        <f t="shared" ca="1" si="81"/>
        <v>871.07879164080339</v>
      </c>
      <c r="BH88" s="63">
        <f t="shared" ca="1" si="81"/>
        <v>914.82643022467084</v>
      </c>
      <c r="BI88" s="83">
        <v>23</v>
      </c>
      <c r="BJ88" s="62">
        <f t="shared" ca="1" si="97"/>
        <v>893.28422271305874</v>
      </c>
      <c r="BK88" s="63">
        <f t="shared" ca="1" si="98"/>
        <v>-286.27931987969657</v>
      </c>
      <c r="BL88" s="63">
        <f t="shared" ca="1" si="99"/>
        <v>614.74278473272329</v>
      </c>
      <c r="BM88" s="63">
        <f t="shared" ca="1" si="100"/>
        <v>-49.226801869012434</v>
      </c>
      <c r="BN88" s="63">
        <f t="shared" ca="1" si="101"/>
        <v>126.59416686049667</v>
      </c>
      <c r="BO88" s="63">
        <f t="shared" ca="1" si="102"/>
        <v>819.53710401747344</v>
      </c>
      <c r="BP88" s="63">
        <f t="shared" ca="1" si="103"/>
        <v>-34.101781489131412</v>
      </c>
      <c r="BQ88" s="63">
        <f t="shared" ca="1" si="104"/>
        <v>672.2377419213642</v>
      </c>
      <c r="BR88" s="63">
        <f t="shared" ca="1" si="105"/>
        <v>824.81770484764172</v>
      </c>
      <c r="BS88" s="63">
        <f t="shared" ca="1" si="106"/>
        <v>1025.6990497391023</v>
      </c>
      <c r="BT88" s="63">
        <f t="shared" ca="1" si="107"/>
        <v>963.23028291999617</v>
      </c>
      <c r="BU88" s="63">
        <f t="shared" ca="1" si="108"/>
        <v>694.09595357725948</v>
      </c>
      <c r="BV88" s="83">
        <v>23</v>
      </c>
      <c r="BW88" s="62">
        <f t="shared" ca="1" si="109"/>
        <v>710.65868823203209</v>
      </c>
      <c r="BX88" s="63">
        <f t="shared" ca="1" si="110"/>
        <v>-339.29407411750998</v>
      </c>
      <c r="BY88" s="63">
        <f t="shared" ca="1" si="111"/>
        <v>654.29536371007259</v>
      </c>
      <c r="BZ88" s="63">
        <f t="shared" ca="1" si="112"/>
        <v>-78.374788565691688</v>
      </c>
      <c r="CA88" s="63">
        <f t="shared" ca="1" si="113"/>
        <v>265.09653493386287</v>
      </c>
      <c r="CB88" s="63">
        <f t="shared" ca="1" si="114"/>
        <v>777.65369538378809</v>
      </c>
      <c r="CC88" s="63">
        <f t="shared" ca="1" si="115"/>
        <v>-480.98205451386059</v>
      </c>
      <c r="CD88" s="63">
        <f t="shared" ca="1" si="116"/>
        <v>808.80057527977579</v>
      </c>
      <c r="CE88" s="63">
        <f t="shared" ca="1" si="117"/>
        <v>806.24983331384874</v>
      </c>
      <c r="CF88" s="63">
        <f t="shared" ca="1" si="118"/>
        <v>880.74099278569224</v>
      </c>
      <c r="CG88" s="63">
        <f t="shared" ca="1" si="119"/>
        <v>913.60896627948432</v>
      </c>
      <c r="CH88" s="64">
        <f t="shared" ca="1" si="120"/>
        <v>827.27225644893224</v>
      </c>
    </row>
    <row r="89" spans="2:86" ht="14.65" thickBot="1" x14ac:dyDescent="0.5">
      <c r="H89" s="67">
        <f>AVERAGE(H65:H88)</f>
        <v>1.0041666666666669</v>
      </c>
      <c r="I89" s="1"/>
      <c r="AH89" s="37" t="s">
        <v>75</v>
      </c>
      <c r="AI89" s="84">
        <f ca="1">SUM(AI65:AI88)</f>
        <v>21279.794347036022</v>
      </c>
      <c r="AJ89" s="81">
        <f t="shared" ref="AJ89:AT89" ca="1" si="122">SUM(AJ65:AJ88)</f>
        <v>22607.153709828915</v>
      </c>
      <c r="AK89" s="81">
        <f t="shared" ca="1" si="122"/>
        <v>22095.196263611186</v>
      </c>
      <c r="AL89" s="81">
        <f t="shared" ca="1" si="122"/>
        <v>25567.171719953585</v>
      </c>
      <c r="AM89" s="81">
        <f t="shared" ca="1" si="122"/>
        <v>24006.196753438464</v>
      </c>
      <c r="AN89" s="81">
        <f t="shared" ca="1" si="122"/>
        <v>23029.705610244131</v>
      </c>
      <c r="AO89" s="81">
        <f t="shared" ca="1" si="122"/>
        <v>24662.521836759166</v>
      </c>
      <c r="AP89" s="81">
        <f t="shared" ca="1" si="122"/>
        <v>25587.300454361277</v>
      </c>
      <c r="AQ89" s="81">
        <f t="shared" ca="1" si="122"/>
        <v>21971.401105068158</v>
      </c>
      <c r="AR89" s="81">
        <f t="shared" ca="1" si="122"/>
        <v>19406.224498944182</v>
      </c>
      <c r="AS89" s="81">
        <f t="shared" ca="1" si="122"/>
        <v>24835.275122174022</v>
      </c>
      <c r="AT89" s="82">
        <f t="shared" ca="1" si="122"/>
        <v>24463.36248481763</v>
      </c>
      <c r="AV89" s="1"/>
    </row>
    <row r="90" spans="2:86" ht="14.65" thickBot="1" x14ac:dyDescent="0.5">
      <c r="AH90" s="1" t="s">
        <v>135</v>
      </c>
      <c r="AV90" s="1" t="s">
        <v>136</v>
      </c>
      <c r="BI90" s="1" t="s">
        <v>136</v>
      </c>
      <c r="BV90" s="1" t="s">
        <v>136</v>
      </c>
    </row>
    <row r="91" spans="2:86" ht="14.35" customHeight="1" thickBot="1" x14ac:dyDescent="0.5">
      <c r="B91" s="5"/>
      <c r="C91" s="5"/>
      <c r="H91" s="1" t="s">
        <v>143</v>
      </c>
      <c r="AH91" s="150" t="s">
        <v>55</v>
      </c>
      <c r="AI91" s="166" t="s">
        <v>20</v>
      </c>
      <c r="AJ91" s="166"/>
      <c r="AK91" s="166"/>
      <c r="AL91" s="167"/>
      <c r="AV91" s="150" t="s">
        <v>55</v>
      </c>
      <c r="AW91" s="168" t="s">
        <v>21</v>
      </c>
      <c r="AX91" s="169"/>
      <c r="AY91" s="169"/>
      <c r="AZ91" s="169"/>
      <c r="BA91" s="170"/>
      <c r="BB91" s="171" t="s">
        <v>50</v>
      </c>
      <c r="BC91" s="172"/>
      <c r="BD91" s="172"/>
      <c r="BE91" s="172"/>
      <c r="BI91" s="173" t="s">
        <v>55</v>
      </c>
      <c r="BJ91" s="168" t="s">
        <v>21</v>
      </c>
      <c r="BK91" s="169"/>
      <c r="BL91" s="169"/>
      <c r="BM91" s="169"/>
      <c r="BN91" s="170"/>
      <c r="BO91" s="171" t="s">
        <v>51</v>
      </c>
      <c r="BP91" s="172"/>
      <c r="BQ91" s="172"/>
      <c r="BR91" s="172"/>
      <c r="BS91" s="172"/>
      <c r="BV91" s="173" t="s">
        <v>55</v>
      </c>
      <c r="BW91" s="168" t="s">
        <v>21</v>
      </c>
      <c r="BX91" s="169"/>
      <c r="BY91" s="169"/>
      <c r="BZ91" s="169"/>
      <c r="CA91" s="170"/>
      <c r="CB91" s="171" t="s">
        <v>53</v>
      </c>
      <c r="CC91" s="172"/>
      <c r="CD91" s="172"/>
      <c r="CE91" s="172"/>
      <c r="CF91" s="172"/>
      <c r="CG91" s="172"/>
    </row>
    <row r="92" spans="2:86" ht="14.65" thickBot="1" x14ac:dyDescent="0.5">
      <c r="B92" s="3"/>
      <c r="C92" s="3"/>
      <c r="H92" s="142" t="s">
        <v>48</v>
      </c>
      <c r="I92" s="143"/>
      <c r="J92" s="70">
        <v>423</v>
      </c>
      <c r="K92" s="54">
        <v>413</v>
      </c>
      <c r="L92" s="54">
        <v>438</v>
      </c>
      <c r="M92" s="54">
        <v>447</v>
      </c>
      <c r="N92" s="54">
        <v>452</v>
      </c>
      <c r="O92" s="54">
        <v>467</v>
      </c>
      <c r="P92" s="54">
        <v>487</v>
      </c>
      <c r="Q92" s="54">
        <v>472</v>
      </c>
      <c r="R92" s="54">
        <v>387</v>
      </c>
      <c r="S92" s="54">
        <v>387</v>
      </c>
      <c r="T92" s="54">
        <v>377</v>
      </c>
      <c r="U92" s="55">
        <v>367</v>
      </c>
      <c r="AH92" s="151"/>
      <c r="AI92" s="31" t="s">
        <v>0</v>
      </c>
      <c r="AJ92" s="35" t="s">
        <v>1</v>
      </c>
      <c r="AK92" s="35" t="s">
        <v>2</v>
      </c>
      <c r="AL92" s="35" t="s">
        <v>3</v>
      </c>
      <c r="AM92" s="35" t="s">
        <v>4</v>
      </c>
      <c r="AN92" s="35" t="s">
        <v>5</v>
      </c>
      <c r="AO92" s="35" t="s">
        <v>6</v>
      </c>
      <c r="AP92" s="35" t="s">
        <v>7</v>
      </c>
      <c r="AQ92" s="35" t="s">
        <v>8</v>
      </c>
      <c r="AR92" s="35" t="s">
        <v>9</v>
      </c>
      <c r="AS92" s="35" t="s">
        <v>10</v>
      </c>
      <c r="AT92" s="32" t="s">
        <v>11</v>
      </c>
      <c r="AV92" s="151"/>
      <c r="AW92" s="34" t="s">
        <v>0</v>
      </c>
      <c r="AX92" s="35" t="s">
        <v>1</v>
      </c>
      <c r="AY92" s="35" t="s">
        <v>2</v>
      </c>
      <c r="AZ92" s="35" t="s">
        <v>3</v>
      </c>
      <c r="BA92" s="35" t="s">
        <v>4</v>
      </c>
      <c r="BB92" s="35" t="s">
        <v>5</v>
      </c>
      <c r="BC92" s="35" t="s">
        <v>6</v>
      </c>
      <c r="BD92" s="35" t="s">
        <v>7</v>
      </c>
      <c r="BE92" s="35" t="s">
        <v>8</v>
      </c>
      <c r="BF92" s="35" t="s">
        <v>9</v>
      </c>
      <c r="BG92" s="35" t="s">
        <v>10</v>
      </c>
      <c r="BH92" s="103" t="s">
        <v>11</v>
      </c>
      <c r="BI92" s="174"/>
      <c r="BJ92" s="34" t="s">
        <v>0</v>
      </c>
      <c r="BK92" s="35" t="s">
        <v>1</v>
      </c>
      <c r="BL92" s="35" t="s">
        <v>2</v>
      </c>
      <c r="BM92" s="35" t="s">
        <v>3</v>
      </c>
      <c r="BN92" s="35" t="s">
        <v>4</v>
      </c>
      <c r="BO92" s="35" t="s">
        <v>5</v>
      </c>
      <c r="BP92" s="35" t="s">
        <v>6</v>
      </c>
      <c r="BQ92" s="35" t="s">
        <v>7</v>
      </c>
      <c r="BR92" s="35" t="s">
        <v>8</v>
      </c>
      <c r="BS92" s="35" t="s">
        <v>9</v>
      </c>
      <c r="BT92" s="35" t="s">
        <v>10</v>
      </c>
      <c r="BU92" s="32" t="s">
        <v>11</v>
      </c>
      <c r="BV92" s="174"/>
      <c r="BW92" s="34" t="s">
        <v>0</v>
      </c>
      <c r="BX92" s="35" t="s">
        <v>1</v>
      </c>
      <c r="BY92" s="35" t="s">
        <v>2</v>
      </c>
      <c r="BZ92" s="35" t="s">
        <v>3</v>
      </c>
      <c r="CA92" s="35" t="s">
        <v>4</v>
      </c>
      <c r="CB92" s="35" t="s">
        <v>5</v>
      </c>
      <c r="CC92" s="35" t="s">
        <v>6</v>
      </c>
      <c r="CD92" s="35" t="s">
        <v>7</v>
      </c>
      <c r="CE92" s="35" t="s">
        <v>8</v>
      </c>
      <c r="CF92" s="35" t="s">
        <v>9</v>
      </c>
      <c r="CG92" s="35" t="s">
        <v>10</v>
      </c>
      <c r="CH92" s="32" t="s">
        <v>11</v>
      </c>
    </row>
    <row r="93" spans="2:86" x14ac:dyDescent="0.45">
      <c r="B93" s="3"/>
      <c r="C93" s="3"/>
      <c r="H93" s="144" t="s">
        <v>47</v>
      </c>
      <c r="I93" s="146" t="s">
        <v>46</v>
      </c>
      <c r="J93" s="139" t="s">
        <v>93</v>
      </c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1"/>
      <c r="AH93" s="27">
        <v>0</v>
      </c>
      <c r="AI93" s="57">
        <f ca="1">AI65+3016</f>
        <v>3562.5056607589249</v>
      </c>
      <c r="AJ93" s="58">
        <f t="shared" ref="AJ93:AT93" ca="1" si="123">AJ65+3016</f>
        <v>3289.6954471129006</v>
      </c>
      <c r="AK93" s="58">
        <f t="shared" ca="1" si="123"/>
        <v>4225.2541690075295</v>
      </c>
      <c r="AL93" s="58">
        <f t="shared" ca="1" si="123"/>
        <v>4225.7382547868747</v>
      </c>
      <c r="AM93" s="58">
        <f t="shared" ca="1" si="123"/>
        <v>4213.6771074869757</v>
      </c>
      <c r="AN93" s="58">
        <f t="shared" ca="1" si="123"/>
        <v>4224.3933223582808</v>
      </c>
      <c r="AO93" s="58">
        <f t="shared" ca="1" si="123"/>
        <v>4035.757198130098</v>
      </c>
      <c r="AP93" s="58">
        <f t="shared" ca="1" si="123"/>
        <v>4221.8920154674852</v>
      </c>
      <c r="AQ93" s="58">
        <f t="shared" ca="1" si="123"/>
        <v>3021.1200262333173</v>
      </c>
      <c r="AR93" s="58">
        <f t="shared" ca="1" si="123"/>
        <v>3931.3318844095616</v>
      </c>
      <c r="AS93" s="58">
        <f t="shared" ca="1" si="123"/>
        <v>4201.5099965198388</v>
      </c>
      <c r="AT93" s="59">
        <f t="shared" ca="1" si="123"/>
        <v>4076.2058393999723</v>
      </c>
      <c r="AV93" s="27">
        <v>0</v>
      </c>
      <c r="AW93" s="57">
        <f t="shared" ref="AW93:AW116" ca="1" si="124">AI93-J65</f>
        <v>3234.6806607589251</v>
      </c>
      <c r="AX93" s="58">
        <f t="shared" ref="AX93:AX116" ca="1" si="125">AJ93-K65</f>
        <v>2969.6204471129008</v>
      </c>
      <c r="AY93" s="58">
        <f t="shared" ref="AY93:AY116" ca="1" si="126">AK93-L65</f>
        <v>3885.8041690075297</v>
      </c>
      <c r="AZ93" s="58">
        <f t="shared" ref="AZ93:AZ116" ca="1" si="127">AL93-M65</f>
        <v>3879.3132547868745</v>
      </c>
      <c r="BA93" s="58">
        <f t="shared" ref="BA93:BA116" ca="1" si="128">AM93-N65</f>
        <v>3863.3771074869755</v>
      </c>
      <c r="BB93" s="58">
        <f t="shared" ref="BB93:BB116" ca="1" si="129">AN93-O65</f>
        <v>3862.4683223582806</v>
      </c>
      <c r="BC93" s="58">
        <f t="shared" ref="BC93:BC116" ca="1" si="130">AO93-P65</f>
        <v>3658.3321981300978</v>
      </c>
      <c r="BD93" s="58">
        <f t="shared" ref="BD93:BD116" ca="1" si="131">AP93-Q65</f>
        <v>3856.092015467485</v>
      </c>
      <c r="BE93" s="58">
        <f t="shared" ref="BE93:BE116" ca="1" si="132">AQ93-R65</f>
        <v>2721.1950262333171</v>
      </c>
      <c r="BF93" s="58">
        <f t="shared" ref="BF93:BF116" ca="1" si="133">AR93-S65</f>
        <v>3631.4068844095614</v>
      </c>
      <c r="BG93" s="58">
        <f t="shared" ref="BG93:BH93" ca="1" si="134">AS93-T65</f>
        <v>3909.3349965198386</v>
      </c>
      <c r="BH93" s="58">
        <f t="shared" ca="1" si="134"/>
        <v>3791.7808393999721</v>
      </c>
      <c r="BI93" s="104">
        <v>0</v>
      </c>
      <c r="BJ93" s="57">
        <f t="shared" ref="BJ93:BU93" ca="1" si="135">AI93-J96</f>
        <v>3318.3604855485078</v>
      </c>
      <c r="BK93" s="58">
        <f t="shared" ca="1" si="135"/>
        <v>3176.471966040885</v>
      </c>
      <c r="BL93" s="58">
        <f t="shared" ca="1" si="135"/>
        <v>3959.4553503489337</v>
      </c>
      <c r="BM93" s="58">
        <f t="shared" ca="1" si="135"/>
        <v>3947.3755268980703</v>
      </c>
      <c r="BN93" s="58">
        <f t="shared" ca="1" si="135"/>
        <v>3668.6191895724514</v>
      </c>
      <c r="BO93" s="58">
        <f t="shared" ca="1" si="135"/>
        <v>4076.4519503397523</v>
      </c>
      <c r="BP93" s="58">
        <f t="shared" ca="1" si="135"/>
        <v>3603.9791776427287</v>
      </c>
      <c r="BQ93" s="58">
        <f t="shared" ca="1" si="135"/>
        <v>3826.1435268861242</v>
      </c>
      <c r="BR93" s="58">
        <f t="shared" ca="1" si="135"/>
        <v>2732.907894685934</v>
      </c>
      <c r="BS93" s="58">
        <f t="shared" ca="1" si="135"/>
        <v>3560.8572063171309</v>
      </c>
      <c r="BT93" s="58">
        <f t="shared" ca="1" si="135"/>
        <v>4131.1388860717689</v>
      </c>
      <c r="BU93" s="58">
        <f t="shared" ca="1" si="135"/>
        <v>3797.5510254111482</v>
      </c>
      <c r="BV93" s="104">
        <v>0</v>
      </c>
      <c r="BW93" s="57">
        <f t="shared" ref="BW93:CH93" ca="1" si="136">AI93-J127</f>
        <v>3240.0163106037039</v>
      </c>
      <c r="BX93" s="58">
        <f t="shared" ca="1" si="136"/>
        <v>2936.8916542808397</v>
      </c>
      <c r="BY93" s="58">
        <f t="shared" ca="1" si="136"/>
        <v>3776.0809465475932</v>
      </c>
      <c r="BZ93" s="58">
        <f t="shared" ca="1" si="136"/>
        <v>3929.5500573695153</v>
      </c>
      <c r="CA93" s="58">
        <f t="shared" ca="1" si="136"/>
        <v>3868.5356239983298</v>
      </c>
      <c r="CB93" s="58">
        <f t="shared" ca="1" si="136"/>
        <v>3813.5424261059579</v>
      </c>
      <c r="CC93" s="58">
        <f t="shared" ca="1" si="136"/>
        <v>3675.0932089981438</v>
      </c>
      <c r="CD93" s="58">
        <f t="shared" ca="1" si="136"/>
        <v>3782.4790706377157</v>
      </c>
      <c r="CE93" s="58">
        <f t="shared" ca="1" si="136"/>
        <v>2716.7978010241295</v>
      </c>
      <c r="CF93" s="58">
        <f t="shared" ca="1" si="136"/>
        <v>3767.4392607023879</v>
      </c>
      <c r="CG93" s="58">
        <f t="shared" ca="1" si="136"/>
        <v>3971.5565571991856</v>
      </c>
      <c r="CH93" s="59">
        <f t="shared" ca="1" si="136"/>
        <v>3689.1612053349718</v>
      </c>
    </row>
    <row r="94" spans="2:86" ht="14.25" customHeight="1" thickBot="1" x14ac:dyDescent="0.5">
      <c r="B94" s="3"/>
      <c r="C94" s="3"/>
      <c r="H94" s="144"/>
      <c r="I94" s="146"/>
      <c r="J94" s="139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1"/>
      <c r="AH94" s="26">
        <v>1</v>
      </c>
      <c r="AI94" s="60">
        <f t="shared" ref="AI94:AT116" ca="1" si="137">AI66+3016</f>
        <v>4223.3148580393945</v>
      </c>
      <c r="AJ94" s="2">
        <f t="shared" ca="1" si="137"/>
        <v>4220.353825420063</v>
      </c>
      <c r="AK94" s="2">
        <f t="shared" ca="1" si="137"/>
        <v>4213.4374508146475</v>
      </c>
      <c r="AL94" s="2">
        <f t="shared" ca="1" si="137"/>
        <v>4036.0512693730411</v>
      </c>
      <c r="AM94" s="2">
        <f t="shared" ca="1" si="137"/>
        <v>3176.9925270286285</v>
      </c>
      <c r="AN94" s="2">
        <f t="shared" ca="1" si="137"/>
        <v>4154.7666599032282</v>
      </c>
      <c r="AO94" s="2">
        <f t="shared" ca="1" si="137"/>
        <v>4217.7093788616203</v>
      </c>
      <c r="AP94" s="2">
        <f t="shared" ca="1" si="137"/>
        <v>3281.2249267927868</v>
      </c>
      <c r="AQ94" s="2">
        <f t="shared" ca="1" si="137"/>
        <v>4220.690462462182</v>
      </c>
      <c r="AR94" s="2">
        <f t="shared" ca="1" si="137"/>
        <v>3123.7590005162069</v>
      </c>
      <c r="AS94" s="2">
        <f t="shared" ca="1" si="137"/>
        <v>4224.1597082736544</v>
      </c>
      <c r="AT94" s="61">
        <f t="shared" ca="1" si="137"/>
        <v>3016.5975969899578</v>
      </c>
      <c r="AV94" s="26">
        <v>1</v>
      </c>
      <c r="AW94" s="60">
        <f t="shared" ca="1" si="124"/>
        <v>3895.4898580393947</v>
      </c>
      <c r="AX94" s="2">
        <f t="shared" ca="1" si="125"/>
        <v>3900.2788254200632</v>
      </c>
      <c r="AY94" s="2">
        <f t="shared" ca="1" si="126"/>
        <v>3873.9874508146477</v>
      </c>
      <c r="AZ94" s="2">
        <f t="shared" ca="1" si="127"/>
        <v>3689.6262693730409</v>
      </c>
      <c r="BA94" s="2">
        <f t="shared" ca="1" si="128"/>
        <v>2826.6925270286283</v>
      </c>
      <c r="BB94" s="2">
        <f t="shared" ca="1" si="129"/>
        <v>3792.841659903228</v>
      </c>
      <c r="BC94" s="2">
        <f t="shared" ca="1" si="130"/>
        <v>3840.2843788616201</v>
      </c>
      <c r="BD94" s="2">
        <f t="shared" ca="1" si="131"/>
        <v>2915.4249267927867</v>
      </c>
      <c r="BE94" s="2">
        <f t="shared" ca="1" si="132"/>
        <v>3920.7654624621819</v>
      </c>
      <c r="BF94" s="2">
        <f t="shared" ca="1" si="133"/>
        <v>2823.8340005162067</v>
      </c>
      <c r="BG94" s="2">
        <f t="shared" ref="BG94:BG116" ca="1" si="138">AS94-T66</f>
        <v>3931.9847082736542</v>
      </c>
      <c r="BH94" s="2">
        <f t="shared" ref="BH94:BH116" ca="1" si="139">AT94-U66</f>
        <v>2732.1725969899576</v>
      </c>
      <c r="BI94" s="26">
        <v>1</v>
      </c>
      <c r="BJ94" s="60">
        <f t="shared" ref="BJ94:BJ116" ca="1" si="140">AI94-J97</f>
        <v>3742.6855162640818</v>
      </c>
      <c r="BK94" s="2">
        <f t="shared" ref="BK94:BK116" ca="1" si="141">AJ94-K97</f>
        <v>3977.1778665918819</v>
      </c>
      <c r="BL94" s="2">
        <f t="shared" ref="BL94:BL116" ca="1" si="142">AK94-L97</f>
        <v>3953.7365483573167</v>
      </c>
      <c r="BM94" s="2">
        <f t="shared" ref="BM94:BM116" ca="1" si="143">AL94-M97</f>
        <v>3563.5118636564462</v>
      </c>
      <c r="BN94" s="2">
        <f t="shared" ref="BN94:BN116" ca="1" si="144">AM94-N97</f>
        <v>2979.091068867172</v>
      </c>
      <c r="BO94" s="2">
        <f t="shared" ref="BO94:BO116" ca="1" si="145">AN94-O97</f>
        <v>3684.6981207783824</v>
      </c>
      <c r="BP94" s="2">
        <f t="shared" ref="BP94:BP116" ca="1" si="146">AO94-P97</f>
        <v>3960.5238881346704</v>
      </c>
      <c r="BQ94" s="2">
        <f t="shared" ref="BQ94:BQ116" ca="1" si="147">AP94-Q97</f>
        <v>2942.1492993536972</v>
      </c>
      <c r="BR94" s="2">
        <f t="shared" ref="BR94:BR116" ca="1" si="148">AQ94-R97</f>
        <v>3865.6347932201893</v>
      </c>
      <c r="BS94" s="2">
        <f t="shared" ref="BS94:BS116" ca="1" si="149">AR94-S97</f>
        <v>2765.4384866633964</v>
      </c>
      <c r="BT94" s="2">
        <f t="shared" ref="BT94:BT116" ca="1" si="150">AS94-T97</f>
        <v>3897.0727021094112</v>
      </c>
      <c r="BU94" s="2">
        <f t="shared" ref="BU94:BU116" ca="1" si="151">AT94-U97</f>
        <v>2587.7858828565386</v>
      </c>
      <c r="BV94" s="26">
        <v>1</v>
      </c>
      <c r="BW94" s="60">
        <f t="shared" ref="BW94:BW116" ca="1" si="152">AI94-J128</f>
        <v>3747.862992800041</v>
      </c>
      <c r="BX94" s="2">
        <f t="shared" ref="BX94:BX116" ca="1" si="153">AJ94-K128</f>
        <v>3980.6449226435311</v>
      </c>
      <c r="BY94" s="2">
        <f t="shared" ref="BY94:BY116" ca="1" si="154">AK94-L128</f>
        <v>3861.5574589797184</v>
      </c>
      <c r="BZ94" s="2">
        <f t="shared" ref="BZ94:BZ116" ca="1" si="155">AL94-M128</f>
        <v>3586.1819451973752</v>
      </c>
      <c r="CA94" s="2">
        <f t="shared" ref="CA94:CA116" ca="1" si="156">AM94-N128</f>
        <v>2792.0588249604193</v>
      </c>
      <c r="CB94" s="2">
        <f t="shared" ref="CB94:CB116" ca="1" si="157">AN94-O128</f>
        <v>3803.8056797912104</v>
      </c>
      <c r="CC94" s="2">
        <f t="shared" ref="CC94:CC116" ca="1" si="158">AO94-P128</f>
        <v>3887.8500406519734</v>
      </c>
      <c r="CD94" s="2">
        <f t="shared" ref="CD94:CD116" ca="1" si="159">AP94-Q128</f>
        <v>2920.9377941259509</v>
      </c>
      <c r="CE94" s="2">
        <f t="shared" ref="CE94:CE116" ca="1" si="160">AQ94-R128</f>
        <v>3819.4910094777761</v>
      </c>
      <c r="CF94" s="2">
        <f t="shared" ref="CF94:CF116" ca="1" si="161">AR94-S128</f>
        <v>2897.079006723472</v>
      </c>
      <c r="CG94" s="2">
        <f t="shared" ref="CG94:CG116" ca="1" si="162">AS94-T128</f>
        <v>3872.4883636132031</v>
      </c>
      <c r="CH94" s="61">
        <f t="shared" ref="CH94:CH116" ca="1" si="163">AT94-U128</f>
        <v>2898.3632386572476</v>
      </c>
    </row>
    <row r="95" spans="2:86" ht="14.65" thickBot="1" x14ac:dyDescent="0.5">
      <c r="B95" s="3"/>
      <c r="C95" s="3"/>
      <c r="E95" s="34" t="s">
        <v>125</v>
      </c>
      <c r="F95" s="32">
        <v>225</v>
      </c>
      <c r="H95" s="145"/>
      <c r="I95" s="147"/>
      <c r="J95" s="135" t="s">
        <v>0</v>
      </c>
      <c r="K95" s="136" t="s">
        <v>1</v>
      </c>
      <c r="L95" s="136" t="s">
        <v>2</v>
      </c>
      <c r="M95" s="136" t="s">
        <v>3</v>
      </c>
      <c r="N95" s="136" t="s">
        <v>4</v>
      </c>
      <c r="O95" s="136" t="s">
        <v>5</v>
      </c>
      <c r="P95" s="136" t="s">
        <v>6</v>
      </c>
      <c r="Q95" s="136" t="s">
        <v>7</v>
      </c>
      <c r="R95" s="136" t="s">
        <v>8</v>
      </c>
      <c r="S95" s="136" t="s">
        <v>9</v>
      </c>
      <c r="T95" s="136" t="s">
        <v>10</v>
      </c>
      <c r="U95" s="137" t="s">
        <v>11</v>
      </c>
      <c r="AH95" s="26">
        <v>2</v>
      </c>
      <c r="AI95" s="60">
        <f t="shared" ca="1" si="137"/>
        <v>4221.1802409044667</v>
      </c>
      <c r="AJ95" s="2">
        <f t="shared" ca="1" si="137"/>
        <v>3021.1928712611543</v>
      </c>
      <c r="AK95" s="2">
        <f t="shared" ca="1" si="137"/>
        <v>3925.3643517890632</v>
      </c>
      <c r="AL95" s="2">
        <f t="shared" ca="1" si="137"/>
        <v>4211.2636036313224</v>
      </c>
      <c r="AM95" s="2">
        <f t="shared" ca="1" si="137"/>
        <v>3650.8906717182344</v>
      </c>
      <c r="AN95" s="2">
        <f t="shared" ca="1" si="137"/>
        <v>3108.9914816781638</v>
      </c>
      <c r="AO95" s="2">
        <f t="shared" ca="1" si="137"/>
        <v>4195.1179109273417</v>
      </c>
      <c r="AP95" s="2">
        <f t="shared" ca="1" si="137"/>
        <v>3755.4656608263995</v>
      </c>
      <c r="AQ95" s="2">
        <f t="shared" ca="1" si="137"/>
        <v>3399.0213353048243</v>
      </c>
      <c r="AR95" s="2">
        <f t="shared" ca="1" si="137"/>
        <v>4120.6587914560951</v>
      </c>
      <c r="AS95" s="2">
        <f t="shared" ca="1" si="137"/>
        <v>4195.1905885720207</v>
      </c>
      <c r="AT95" s="61">
        <f t="shared" ca="1" si="137"/>
        <v>4209.8295993740758</v>
      </c>
      <c r="AV95" s="26">
        <v>2</v>
      </c>
      <c r="AW95" s="60">
        <f t="shared" ca="1" si="124"/>
        <v>3903.9302409044667</v>
      </c>
      <c r="AX95" s="2">
        <f t="shared" ca="1" si="125"/>
        <v>2711.4428712611543</v>
      </c>
      <c r="AY95" s="2">
        <f t="shared" ca="1" si="126"/>
        <v>3596.8643517890632</v>
      </c>
      <c r="AZ95" s="2">
        <f t="shared" ca="1" si="127"/>
        <v>3876.0136036313224</v>
      </c>
      <c r="BA95" s="2">
        <f t="shared" ca="1" si="128"/>
        <v>3311.8906717182344</v>
      </c>
      <c r="BB95" s="2">
        <f t="shared" ca="1" si="129"/>
        <v>2758.7414816781638</v>
      </c>
      <c r="BC95" s="2">
        <f t="shared" ca="1" si="130"/>
        <v>3829.8679109273417</v>
      </c>
      <c r="BD95" s="2">
        <f t="shared" ca="1" si="131"/>
        <v>3401.4656608263995</v>
      </c>
      <c r="BE95" s="2">
        <f t="shared" ca="1" si="132"/>
        <v>3108.7713353048243</v>
      </c>
      <c r="BF95" s="2">
        <f t="shared" ca="1" si="133"/>
        <v>3830.4087914560951</v>
      </c>
      <c r="BG95" s="2">
        <f t="shared" ca="1" si="138"/>
        <v>3912.4405885720207</v>
      </c>
      <c r="BH95" s="2">
        <f t="shared" ca="1" si="139"/>
        <v>3934.5795993740758</v>
      </c>
      <c r="BI95" s="26">
        <v>2</v>
      </c>
      <c r="BJ95" s="60">
        <f t="shared" ca="1" si="140"/>
        <v>4054.5194575283408</v>
      </c>
      <c r="BK95" s="2">
        <f t="shared" ca="1" si="141"/>
        <v>2900.6227581540938</v>
      </c>
      <c r="BL95" s="2">
        <f t="shared" ca="1" si="142"/>
        <v>3811.9711754738864</v>
      </c>
      <c r="BM95" s="2">
        <f t="shared" ca="1" si="143"/>
        <v>3779.4825399008737</v>
      </c>
      <c r="BN95" s="2">
        <f t="shared" ca="1" si="144"/>
        <v>3100.6259689685294</v>
      </c>
      <c r="BO95" s="2">
        <f t="shared" ca="1" si="145"/>
        <v>2927.0329230817492</v>
      </c>
      <c r="BP95" s="2">
        <f t="shared" ca="1" si="146"/>
        <v>3654.4383803178143</v>
      </c>
      <c r="BQ95" s="2">
        <f t="shared" ca="1" si="147"/>
        <v>3468.736870971828</v>
      </c>
      <c r="BR95" s="2">
        <f t="shared" ca="1" si="148"/>
        <v>3255.1110611313193</v>
      </c>
      <c r="BS95" s="2">
        <f t="shared" ca="1" si="149"/>
        <v>3995.4188389761525</v>
      </c>
      <c r="BT95" s="2">
        <f t="shared" ca="1" si="150"/>
        <v>3798.4829304628374</v>
      </c>
      <c r="BU95" s="2">
        <f t="shared" ca="1" si="151"/>
        <v>3904.4908639769751</v>
      </c>
      <c r="BV95" s="26">
        <v>2</v>
      </c>
      <c r="BW95" s="60">
        <f t="shared" ca="1" si="152"/>
        <v>3932.1994452339682</v>
      </c>
      <c r="BX95" s="2">
        <f t="shared" ca="1" si="153"/>
        <v>2832.8628083966</v>
      </c>
      <c r="BY95" s="2">
        <f t="shared" ca="1" si="154"/>
        <v>3537.3231548673762</v>
      </c>
      <c r="BZ95" s="2">
        <f t="shared" ca="1" si="155"/>
        <v>3807.5363124138635</v>
      </c>
      <c r="CA95" s="2">
        <f t="shared" ca="1" si="156"/>
        <v>3370.7870379473948</v>
      </c>
      <c r="CB95" s="2">
        <f t="shared" ca="1" si="157"/>
        <v>2482.4225019219948</v>
      </c>
      <c r="CC95" s="2">
        <f t="shared" ca="1" si="158"/>
        <v>3774.3892022566406</v>
      </c>
      <c r="CD95" s="2">
        <f t="shared" ca="1" si="159"/>
        <v>3439.6793728682542</v>
      </c>
      <c r="CE95" s="2">
        <f t="shared" ca="1" si="160"/>
        <v>3143.188007605615</v>
      </c>
      <c r="CF95" s="2">
        <f t="shared" ca="1" si="161"/>
        <v>3579.459059609354</v>
      </c>
      <c r="CG95" s="2">
        <f t="shared" ca="1" si="162"/>
        <v>3880.1776462768794</v>
      </c>
      <c r="CH95" s="61">
        <f t="shared" ca="1" si="163"/>
        <v>4024.2614707659536</v>
      </c>
    </row>
    <row r="96" spans="2:86" x14ac:dyDescent="0.45">
      <c r="B96" s="3"/>
      <c r="C96" s="3"/>
      <c r="H96" s="68">
        <v>0.77500000000000002</v>
      </c>
      <c r="I96" s="132">
        <v>0</v>
      </c>
      <c r="J96" s="57">
        <f ca="1">J$92*$H96 + (2*(RAND() - 0.5)*$F$95)</f>
        <v>244.14517521041736</v>
      </c>
      <c r="K96" s="58">
        <f t="shared" ref="K96:U111" ca="1" si="164">K$92*$H96 + (2*(RAND() - 0.5)*$F$95)</f>
        <v>113.2234810720154</v>
      </c>
      <c r="L96" s="58">
        <f t="shared" ca="1" si="164"/>
        <v>265.79881865859596</v>
      </c>
      <c r="M96" s="58">
        <f t="shared" ca="1" si="164"/>
        <v>278.36272788880427</v>
      </c>
      <c r="N96" s="58">
        <f t="shared" ca="1" si="164"/>
        <v>545.05791791452452</v>
      </c>
      <c r="O96" s="58">
        <f t="shared" ca="1" si="164"/>
        <v>147.94137201852857</v>
      </c>
      <c r="P96" s="58">
        <f t="shared" ca="1" si="164"/>
        <v>431.77802048736913</v>
      </c>
      <c r="Q96" s="58">
        <f t="shared" ca="1" si="164"/>
        <v>395.74848858136079</v>
      </c>
      <c r="R96" s="58">
        <f t="shared" ca="1" si="164"/>
        <v>288.21213154738319</v>
      </c>
      <c r="S96" s="58">
        <f t="shared" ca="1" si="164"/>
        <v>370.47467809243057</v>
      </c>
      <c r="T96" s="58">
        <f t="shared" ca="1" si="164"/>
        <v>70.371110448070311</v>
      </c>
      <c r="U96" s="59">
        <f t="shared" ca="1" si="164"/>
        <v>278.65481398882423</v>
      </c>
      <c r="AH96" s="26">
        <v>3</v>
      </c>
      <c r="AI96" s="60">
        <f t="shared" ca="1" si="137"/>
        <v>4214.724375377009</v>
      </c>
      <c r="AJ96" s="2">
        <f t="shared" ca="1" si="137"/>
        <v>4225.0610982383778</v>
      </c>
      <c r="AK96" s="2">
        <f t="shared" ca="1" si="137"/>
        <v>3394.9916787032735</v>
      </c>
      <c r="AL96" s="2">
        <f t="shared" ca="1" si="137"/>
        <v>4150.2967141698919</v>
      </c>
      <c r="AM96" s="2">
        <f t="shared" ca="1" si="137"/>
        <v>4225.1319651725098</v>
      </c>
      <c r="AN96" s="2">
        <f t="shared" ca="1" si="137"/>
        <v>4223.1997579138424</v>
      </c>
      <c r="AO96" s="2">
        <f t="shared" ca="1" si="137"/>
        <v>4209.12519036503</v>
      </c>
      <c r="AP96" s="2">
        <f t="shared" ca="1" si="137"/>
        <v>4221.2990862366078</v>
      </c>
      <c r="AQ96" s="2">
        <f t="shared" ca="1" si="137"/>
        <v>4221.3152491689616</v>
      </c>
      <c r="AR96" s="2">
        <f t="shared" ca="1" si="137"/>
        <v>3993.7936319806231</v>
      </c>
      <c r="AS96" s="2">
        <f t="shared" ca="1" si="137"/>
        <v>4185.5368559281223</v>
      </c>
      <c r="AT96" s="61">
        <f t="shared" ref="AT96" ca="1" si="165">AT68+3016</f>
        <v>3401.0872080112085</v>
      </c>
      <c r="AV96" s="26">
        <v>3</v>
      </c>
      <c r="AW96" s="60">
        <f t="shared" ca="1" si="124"/>
        <v>3897.474375377009</v>
      </c>
      <c r="AX96" s="2">
        <f t="shared" ca="1" si="125"/>
        <v>3915.3110982383778</v>
      </c>
      <c r="AY96" s="2">
        <f t="shared" ca="1" si="126"/>
        <v>3066.4916787032735</v>
      </c>
      <c r="AZ96" s="2">
        <f t="shared" ca="1" si="127"/>
        <v>3815.0467141698919</v>
      </c>
      <c r="BA96" s="2">
        <f t="shared" ca="1" si="128"/>
        <v>3886.1319651725098</v>
      </c>
      <c r="BB96" s="2">
        <f t="shared" ca="1" si="129"/>
        <v>3872.9497579138424</v>
      </c>
      <c r="BC96" s="2">
        <f t="shared" ca="1" si="130"/>
        <v>3843.87519036503</v>
      </c>
      <c r="BD96" s="2">
        <f t="shared" ca="1" si="131"/>
        <v>3867.2990862366078</v>
      </c>
      <c r="BE96" s="2">
        <f t="shared" ca="1" si="132"/>
        <v>3931.0652491689616</v>
      </c>
      <c r="BF96" s="2">
        <f t="shared" ca="1" si="133"/>
        <v>3703.5436319806231</v>
      </c>
      <c r="BG96" s="2">
        <f t="shared" ca="1" si="138"/>
        <v>3902.7868559281223</v>
      </c>
      <c r="BH96" s="2">
        <f t="shared" ca="1" si="139"/>
        <v>3125.8372080112085</v>
      </c>
      <c r="BI96" s="26">
        <v>3</v>
      </c>
      <c r="BJ96" s="60">
        <f t="shared" ca="1" si="140"/>
        <v>3735.0081166250211</v>
      </c>
      <c r="BK96" s="2">
        <f t="shared" ca="1" si="141"/>
        <v>4091.4331471582968</v>
      </c>
      <c r="BL96" s="2">
        <f t="shared" ca="1" si="142"/>
        <v>3131.9867898187949</v>
      </c>
      <c r="BM96" s="2">
        <f t="shared" ca="1" si="143"/>
        <v>3726.1069204628861</v>
      </c>
      <c r="BN96" s="2">
        <f t="shared" ca="1" si="144"/>
        <v>4056.975954272069</v>
      </c>
      <c r="BO96" s="2">
        <f t="shared" ca="1" si="145"/>
        <v>3927.503751087479</v>
      </c>
      <c r="BP96" s="2">
        <f t="shared" ca="1" si="146"/>
        <v>3735.5720580906791</v>
      </c>
      <c r="BQ96" s="2">
        <f t="shared" ca="1" si="147"/>
        <v>3704.5617551037749</v>
      </c>
      <c r="BR96" s="2">
        <f t="shared" ca="1" si="148"/>
        <v>3757.0449132291342</v>
      </c>
      <c r="BS96" s="2">
        <f t="shared" ca="1" si="149"/>
        <v>3753.9141509964675</v>
      </c>
      <c r="BT96" s="2">
        <f t="shared" ca="1" si="150"/>
        <v>3858.0260548964998</v>
      </c>
      <c r="BU96" s="2">
        <f t="shared" ca="1" si="151"/>
        <v>3271.540607317078</v>
      </c>
      <c r="BV96" s="26">
        <v>3</v>
      </c>
      <c r="BW96" s="60">
        <f t="shared" ca="1" si="152"/>
        <v>3917.7693358990587</v>
      </c>
      <c r="BX96" s="2">
        <f t="shared" ca="1" si="153"/>
        <v>3920.5546081680673</v>
      </c>
      <c r="BY96" s="2">
        <f t="shared" ca="1" si="154"/>
        <v>2936.9336751967076</v>
      </c>
      <c r="BZ96" s="2">
        <f t="shared" ca="1" si="155"/>
        <v>3795.5124609797599</v>
      </c>
      <c r="CA96" s="2">
        <f t="shared" ca="1" si="156"/>
        <v>3881.5338740957782</v>
      </c>
      <c r="CB96" s="2">
        <f t="shared" ca="1" si="157"/>
        <v>3790.474733760745</v>
      </c>
      <c r="CC96" s="2">
        <f t="shared" ca="1" si="158"/>
        <v>3936.4533617977686</v>
      </c>
      <c r="CD96" s="2">
        <f t="shared" ca="1" si="159"/>
        <v>3991.2508310857665</v>
      </c>
      <c r="CE96" s="2">
        <f t="shared" ca="1" si="160"/>
        <v>3905.9157599986675</v>
      </c>
      <c r="CF96" s="2">
        <f t="shared" ca="1" si="161"/>
        <v>3841.6866353673872</v>
      </c>
      <c r="CG96" s="2">
        <f t="shared" ca="1" si="162"/>
        <v>3888.9589775947079</v>
      </c>
      <c r="CH96" s="61">
        <f t="shared" ca="1" si="163"/>
        <v>3152.7625850011796</v>
      </c>
    </row>
    <row r="97" spans="2:86" x14ac:dyDescent="0.45">
      <c r="B97" s="3"/>
      <c r="C97" s="3"/>
      <c r="H97" s="65">
        <v>0.77500000000000002</v>
      </c>
      <c r="I97" s="133">
        <v>1</v>
      </c>
      <c r="J97" s="60">
        <f t="shared" ref="J97:U119" ca="1" si="166">J$92*$H97 + (2*(RAND() - 0.5)*$F$95)</f>
        <v>480.62934177531281</v>
      </c>
      <c r="K97" s="2">
        <f t="shared" ca="1" si="164"/>
        <v>243.17595882818131</v>
      </c>
      <c r="L97" s="2">
        <f t="shared" ca="1" si="164"/>
        <v>259.70090245733081</v>
      </c>
      <c r="M97" s="2">
        <f t="shared" ca="1" si="164"/>
        <v>472.53940571659513</v>
      </c>
      <c r="N97" s="2">
        <f t="shared" ca="1" si="164"/>
        <v>197.9014581614567</v>
      </c>
      <c r="O97" s="2">
        <f t="shared" ca="1" si="164"/>
        <v>470.06853912484576</v>
      </c>
      <c r="P97" s="2">
        <f t="shared" ca="1" si="164"/>
        <v>257.18549072694969</v>
      </c>
      <c r="Q97" s="2">
        <f t="shared" ca="1" si="164"/>
        <v>339.07562743908977</v>
      </c>
      <c r="R97" s="2">
        <f t="shared" ca="1" si="164"/>
        <v>355.05566924199258</v>
      </c>
      <c r="S97" s="2">
        <f t="shared" ca="1" si="164"/>
        <v>358.32051385281068</v>
      </c>
      <c r="T97" s="2">
        <f t="shared" ca="1" si="164"/>
        <v>327.08700616424323</v>
      </c>
      <c r="U97" s="61">
        <f t="shared" ca="1" si="164"/>
        <v>428.81171413341929</v>
      </c>
      <c r="AH97" s="26">
        <v>4</v>
      </c>
      <c r="AI97" s="60">
        <f t="shared" ca="1" si="137"/>
        <v>4214.7159485326374</v>
      </c>
      <c r="AJ97" s="2">
        <f t="shared" ca="1" si="137"/>
        <v>4225.8722501517295</v>
      </c>
      <c r="AK97" s="2">
        <f t="shared" ca="1" si="137"/>
        <v>4224.1549583071783</v>
      </c>
      <c r="AL97" s="2">
        <f t="shared" ca="1" si="137"/>
        <v>4161.777763561503</v>
      </c>
      <c r="AM97" s="2">
        <f t="shared" ca="1" si="137"/>
        <v>4223.3924414041339</v>
      </c>
      <c r="AN97" s="2">
        <f t="shared" ca="1" si="137"/>
        <v>3781.9475314300194</v>
      </c>
      <c r="AO97" s="2">
        <f t="shared" ca="1" si="137"/>
        <v>4205.3232541065827</v>
      </c>
      <c r="AP97" s="2">
        <f t="shared" ca="1" si="137"/>
        <v>4200.8694350995556</v>
      </c>
      <c r="AQ97" s="2">
        <f t="shared" ca="1" si="137"/>
        <v>4218.8937481682706</v>
      </c>
      <c r="AR97" s="2">
        <f t="shared" ca="1" si="137"/>
        <v>4062.4996289655546</v>
      </c>
      <c r="AS97" s="2">
        <f t="shared" ca="1" si="137"/>
        <v>3515.6770841056418</v>
      </c>
      <c r="AT97" s="61">
        <f t="shared" ref="AT97" ca="1" si="167">AT69+3016</f>
        <v>4051.3873080864269</v>
      </c>
      <c r="AV97" s="26">
        <v>4</v>
      </c>
      <c r="AW97" s="60">
        <f t="shared" ca="1" si="124"/>
        <v>3897.4659485326374</v>
      </c>
      <c r="AX97" s="2">
        <f t="shared" ca="1" si="125"/>
        <v>3916.1222501517295</v>
      </c>
      <c r="AY97" s="2">
        <f t="shared" ca="1" si="126"/>
        <v>3895.6549583071783</v>
      </c>
      <c r="AZ97" s="2">
        <f t="shared" ca="1" si="127"/>
        <v>3826.527763561503</v>
      </c>
      <c r="BA97" s="2">
        <f t="shared" ca="1" si="128"/>
        <v>3884.3924414041339</v>
      </c>
      <c r="BB97" s="2">
        <f t="shared" ca="1" si="129"/>
        <v>3431.6975314300194</v>
      </c>
      <c r="BC97" s="2">
        <f t="shared" ca="1" si="130"/>
        <v>3840.0732541065827</v>
      </c>
      <c r="BD97" s="2">
        <f t="shared" ca="1" si="131"/>
        <v>3846.8694350995556</v>
      </c>
      <c r="BE97" s="2">
        <f t="shared" ca="1" si="132"/>
        <v>3928.6437481682706</v>
      </c>
      <c r="BF97" s="2">
        <f t="shared" ca="1" si="133"/>
        <v>3772.2496289655546</v>
      </c>
      <c r="BG97" s="2">
        <f t="shared" ca="1" si="138"/>
        <v>3232.9270841056418</v>
      </c>
      <c r="BH97" s="2">
        <f t="shared" ca="1" si="139"/>
        <v>3776.1373080864269</v>
      </c>
      <c r="BI97" s="26">
        <v>4</v>
      </c>
      <c r="BJ97" s="60">
        <f t="shared" ca="1" si="140"/>
        <v>4094.7046483674494</v>
      </c>
      <c r="BK97" s="2">
        <f t="shared" ca="1" si="141"/>
        <v>4057.6085993705638</v>
      </c>
      <c r="BL97" s="2">
        <f t="shared" ca="1" si="142"/>
        <v>4046.5594389898779</v>
      </c>
      <c r="BM97" s="2">
        <f t="shared" ca="1" si="143"/>
        <v>3819.7078695362129</v>
      </c>
      <c r="BN97" s="2">
        <f t="shared" ca="1" si="144"/>
        <v>3833.3101494493158</v>
      </c>
      <c r="BO97" s="2">
        <f t="shared" ca="1" si="145"/>
        <v>3650.9675105080746</v>
      </c>
      <c r="BP97" s="2">
        <f t="shared" ca="1" si="146"/>
        <v>3831.6791735678639</v>
      </c>
      <c r="BQ97" s="2">
        <f t="shared" ca="1" si="147"/>
        <v>3834.219711661397</v>
      </c>
      <c r="BR97" s="2">
        <f t="shared" ca="1" si="148"/>
        <v>3922.2405178050599</v>
      </c>
      <c r="BS97" s="2">
        <f t="shared" ca="1" si="149"/>
        <v>3653.4379757363386</v>
      </c>
      <c r="BT97" s="2">
        <f t="shared" ca="1" si="150"/>
        <v>3112.3218476762986</v>
      </c>
      <c r="BU97" s="2">
        <f t="shared" ca="1" si="151"/>
        <v>3622.1495274378231</v>
      </c>
      <c r="BV97" s="26">
        <v>4</v>
      </c>
      <c r="BW97" s="60">
        <f t="shared" ca="1" si="152"/>
        <v>3780.3570715918891</v>
      </c>
      <c r="BX97" s="2">
        <f t="shared" ca="1" si="153"/>
        <v>3838.8363048695305</v>
      </c>
      <c r="BY97" s="2">
        <f t="shared" ca="1" si="154"/>
        <v>3966.6637530837352</v>
      </c>
      <c r="BZ97" s="2">
        <f t="shared" ca="1" si="155"/>
        <v>3918.9060046023446</v>
      </c>
      <c r="CA97" s="2">
        <f t="shared" ca="1" si="156"/>
        <v>3945.6153779504048</v>
      </c>
      <c r="CB97" s="2">
        <f t="shared" ca="1" si="157"/>
        <v>3478.9789584426476</v>
      </c>
      <c r="CC97" s="2">
        <f t="shared" ca="1" si="158"/>
        <v>3809.5169361182029</v>
      </c>
      <c r="CD97" s="2">
        <f t="shared" ca="1" si="159"/>
        <v>3811.1295477031808</v>
      </c>
      <c r="CE97" s="2">
        <f t="shared" ca="1" si="160"/>
        <v>3869.0080057437199</v>
      </c>
      <c r="CF97" s="2">
        <f t="shared" ca="1" si="161"/>
        <v>3965.8774939602295</v>
      </c>
      <c r="CG97" s="2">
        <f t="shared" ca="1" si="162"/>
        <v>3321.3144456831251</v>
      </c>
      <c r="CH97" s="61">
        <f t="shared" ca="1" si="163"/>
        <v>3792.1012083700389</v>
      </c>
    </row>
    <row r="98" spans="2:86" x14ac:dyDescent="0.45">
      <c r="B98" s="3"/>
      <c r="C98" s="3"/>
      <c r="H98" s="65">
        <v>0.75</v>
      </c>
      <c r="I98" s="133">
        <v>2</v>
      </c>
      <c r="J98" s="60">
        <f t="shared" ca="1" si="166"/>
        <v>166.66078337612589</v>
      </c>
      <c r="K98" s="2">
        <f t="shared" ca="1" si="164"/>
        <v>120.57011310706028</v>
      </c>
      <c r="L98" s="2">
        <f t="shared" ca="1" si="164"/>
        <v>113.39317631517667</v>
      </c>
      <c r="M98" s="2">
        <f t="shared" ca="1" si="164"/>
        <v>431.78106373044875</v>
      </c>
      <c r="N98" s="2">
        <f t="shared" ca="1" si="164"/>
        <v>550.26470274970484</v>
      </c>
      <c r="O98" s="2">
        <f t="shared" ca="1" si="164"/>
        <v>181.95855859641452</v>
      </c>
      <c r="P98" s="2">
        <f t="shared" ca="1" si="164"/>
        <v>540.67953060952709</v>
      </c>
      <c r="Q98" s="2">
        <f t="shared" ca="1" si="164"/>
        <v>286.72878985457163</v>
      </c>
      <c r="R98" s="2">
        <f t="shared" ca="1" si="164"/>
        <v>143.91027417350489</v>
      </c>
      <c r="S98" s="2">
        <f t="shared" ca="1" si="164"/>
        <v>125.23995247994253</v>
      </c>
      <c r="T98" s="2">
        <f t="shared" ca="1" si="164"/>
        <v>396.70765810918311</v>
      </c>
      <c r="U98" s="61">
        <f t="shared" ca="1" si="164"/>
        <v>305.33873539710049</v>
      </c>
      <c r="AH98" s="26">
        <v>5</v>
      </c>
      <c r="AI98" s="60">
        <f t="shared" ca="1" si="137"/>
        <v>3622.3797454156665</v>
      </c>
      <c r="AJ98" s="2">
        <f t="shared" ca="1" si="137"/>
        <v>4174.4101949025498</v>
      </c>
      <c r="AK98" s="2">
        <f t="shared" ca="1" si="137"/>
        <v>4225.9906458192982</v>
      </c>
      <c r="AL98" s="2">
        <f t="shared" ca="1" si="137"/>
        <v>4225.9172580263576</v>
      </c>
      <c r="AM98" s="2">
        <f t="shared" ca="1" si="137"/>
        <v>4158.5522482684974</v>
      </c>
      <c r="AN98" s="2">
        <f t="shared" ca="1" si="137"/>
        <v>4225.9170314755356</v>
      </c>
      <c r="AO98" s="2">
        <f t="shared" ca="1" si="137"/>
        <v>4176.6664613038911</v>
      </c>
      <c r="AP98" s="2">
        <f t="shared" ca="1" si="137"/>
        <v>4214.2982832668276</v>
      </c>
      <c r="AQ98" s="2">
        <f t="shared" ca="1" si="137"/>
        <v>3018.9566722004465</v>
      </c>
      <c r="AR98" s="2">
        <f t="shared" ca="1" si="137"/>
        <v>3087.304944231676</v>
      </c>
      <c r="AS98" s="2">
        <f t="shared" ca="1" si="137"/>
        <v>4234.7132759365813</v>
      </c>
      <c r="AT98" s="61">
        <f t="shared" ref="AT98" ca="1" si="168">AT70+3016</f>
        <v>4252.7311323270751</v>
      </c>
      <c r="AV98" s="26">
        <v>5</v>
      </c>
      <c r="AW98" s="60">
        <f t="shared" ca="1" si="124"/>
        <v>3294.5547454156667</v>
      </c>
      <c r="AX98" s="2">
        <f t="shared" ca="1" si="125"/>
        <v>3854.33519490255</v>
      </c>
      <c r="AY98" s="2">
        <f t="shared" ca="1" si="126"/>
        <v>3886.5406458192983</v>
      </c>
      <c r="AZ98" s="2">
        <f t="shared" ca="1" si="127"/>
        <v>3879.4922580263574</v>
      </c>
      <c r="BA98" s="2">
        <f t="shared" ca="1" si="128"/>
        <v>3808.2522482684972</v>
      </c>
      <c r="BB98" s="2">
        <f t="shared" ca="1" si="129"/>
        <v>3863.9920314755354</v>
      </c>
      <c r="BC98" s="2">
        <f t="shared" ca="1" si="130"/>
        <v>3799.2414613038909</v>
      </c>
      <c r="BD98" s="2">
        <f t="shared" ca="1" si="131"/>
        <v>3848.4982832668275</v>
      </c>
      <c r="BE98" s="2">
        <f t="shared" ca="1" si="132"/>
        <v>2719.0316722004463</v>
      </c>
      <c r="BF98" s="2">
        <f t="shared" ca="1" si="133"/>
        <v>2787.3799442316758</v>
      </c>
      <c r="BG98" s="2">
        <f t="shared" ca="1" si="138"/>
        <v>3942.5382759365812</v>
      </c>
      <c r="BH98" s="2">
        <f t="shared" ca="1" si="139"/>
        <v>3968.3061323270749</v>
      </c>
      <c r="BI98" s="26">
        <v>5</v>
      </c>
      <c r="BJ98" s="60">
        <f t="shared" ca="1" si="140"/>
        <v>3327.6880876096211</v>
      </c>
      <c r="BK98" s="2">
        <f t="shared" ca="1" si="141"/>
        <v>3985.4188971870617</v>
      </c>
      <c r="BL98" s="2">
        <f t="shared" ca="1" si="142"/>
        <v>3800.9098944183229</v>
      </c>
      <c r="BM98" s="2">
        <f t="shared" ca="1" si="143"/>
        <v>3772.0590770870099</v>
      </c>
      <c r="BN98" s="2">
        <f t="shared" ca="1" si="144"/>
        <v>3884.8889790807953</v>
      </c>
      <c r="BO98" s="2">
        <f t="shared" ca="1" si="145"/>
        <v>3927.6130357038246</v>
      </c>
      <c r="BP98" s="2">
        <f t="shared" ca="1" si="146"/>
        <v>3895.9045167267232</v>
      </c>
      <c r="BQ98" s="2">
        <f t="shared" ca="1" si="147"/>
        <v>3769.8818272152052</v>
      </c>
      <c r="BR98" s="2">
        <f t="shared" ca="1" si="148"/>
        <v>2916.142547638523</v>
      </c>
      <c r="BS98" s="2">
        <f t="shared" ca="1" si="149"/>
        <v>2878.9017230480995</v>
      </c>
      <c r="BT98" s="2">
        <f t="shared" ca="1" si="150"/>
        <v>3974.7444328808365</v>
      </c>
      <c r="BU98" s="2">
        <f t="shared" ca="1" si="151"/>
        <v>3771.3782712751872</v>
      </c>
      <c r="BV98" s="26">
        <v>5</v>
      </c>
      <c r="BW98" s="60">
        <f t="shared" ca="1" si="152"/>
        <v>3196.1016280513704</v>
      </c>
      <c r="BX98" s="2">
        <f t="shared" ca="1" si="153"/>
        <v>3904.0522181325873</v>
      </c>
      <c r="BY98" s="2">
        <f t="shared" ca="1" si="154"/>
        <v>3869.2238712070885</v>
      </c>
      <c r="BZ98" s="2">
        <f t="shared" ca="1" si="155"/>
        <v>3958.0423311517175</v>
      </c>
      <c r="CA98" s="2">
        <f t="shared" ca="1" si="156"/>
        <v>3920.4826762438033</v>
      </c>
      <c r="CB98" s="2">
        <f t="shared" ca="1" si="157"/>
        <v>3782.8436065428627</v>
      </c>
      <c r="CC98" s="2">
        <f t="shared" ca="1" si="158"/>
        <v>3761.4116477073107</v>
      </c>
      <c r="CD98" s="2">
        <f t="shared" ca="1" si="159"/>
        <v>3753.1713773047809</v>
      </c>
      <c r="CE98" s="2">
        <f t="shared" ca="1" si="160"/>
        <v>2640.0365562951893</v>
      </c>
      <c r="CF98" s="2">
        <f t="shared" ca="1" si="161"/>
        <v>2738.0175291032024</v>
      </c>
      <c r="CG98" s="2">
        <f t="shared" ca="1" si="162"/>
        <v>3767.1880206768528</v>
      </c>
      <c r="CH98" s="61">
        <f t="shared" ca="1" si="163"/>
        <v>3964.3662157775771</v>
      </c>
    </row>
    <row r="99" spans="2:86" x14ac:dyDescent="0.45">
      <c r="B99" s="3"/>
      <c r="C99" s="3"/>
      <c r="H99" s="65">
        <v>0.75</v>
      </c>
      <c r="I99" s="133">
        <v>3</v>
      </c>
      <c r="J99" s="60">
        <f t="shared" ca="1" si="166"/>
        <v>479.71625875198811</v>
      </c>
      <c r="K99" s="2">
        <f t="shared" ca="1" si="164"/>
        <v>133.62795108008106</v>
      </c>
      <c r="L99" s="2">
        <f t="shared" ca="1" si="164"/>
        <v>263.00488888447836</v>
      </c>
      <c r="M99" s="2">
        <f t="shared" ca="1" si="164"/>
        <v>424.18979370700561</v>
      </c>
      <c r="N99" s="2">
        <f t="shared" ca="1" si="164"/>
        <v>168.15601090044066</v>
      </c>
      <c r="O99" s="2">
        <f t="shared" ca="1" si="164"/>
        <v>295.69600682636337</v>
      </c>
      <c r="P99" s="2">
        <f t="shared" ca="1" si="164"/>
        <v>473.55313227435101</v>
      </c>
      <c r="Q99" s="2">
        <f t="shared" ca="1" si="164"/>
        <v>516.73733113283311</v>
      </c>
      <c r="R99" s="2">
        <f t="shared" ca="1" si="164"/>
        <v>464.27033593982742</v>
      </c>
      <c r="S99" s="2">
        <f t="shared" ca="1" si="164"/>
        <v>239.87948098415586</v>
      </c>
      <c r="T99" s="2">
        <f t="shared" ca="1" si="164"/>
        <v>327.51080103162275</v>
      </c>
      <c r="U99" s="61">
        <f t="shared" ca="1" si="164"/>
        <v>129.54660069413049</v>
      </c>
      <c r="AH99" s="26">
        <v>6</v>
      </c>
      <c r="AI99" s="60">
        <f t="shared" ca="1" si="137"/>
        <v>4254.6085722457619</v>
      </c>
      <c r="AJ99" s="2">
        <f t="shared" ca="1" si="137"/>
        <v>4252.3113364692508</v>
      </c>
      <c r="AK99" s="2">
        <f t="shared" ca="1" si="137"/>
        <v>4225.8219233239897</v>
      </c>
      <c r="AL99" s="2">
        <f t="shared" ca="1" si="137"/>
        <v>3037.3649539593976</v>
      </c>
      <c r="AM99" s="2">
        <f t="shared" ca="1" si="137"/>
        <v>4218.3631213891094</v>
      </c>
      <c r="AN99" s="2">
        <f t="shared" ca="1" si="137"/>
        <v>4062.7776580960544</v>
      </c>
      <c r="AO99" s="2">
        <f t="shared" ca="1" si="137"/>
        <v>4170.3393708807662</v>
      </c>
      <c r="AP99" s="2">
        <f t="shared" ca="1" si="137"/>
        <v>4126.0042077737444</v>
      </c>
      <c r="AQ99" s="2">
        <f t="shared" ca="1" si="137"/>
        <v>4228.9711602860152</v>
      </c>
      <c r="AR99" s="2">
        <f t="shared" ca="1" si="137"/>
        <v>3404.7421480742119</v>
      </c>
      <c r="AS99" s="2">
        <f t="shared" ca="1" si="137"/>
        <v>3970.4773148170852</v>
      </c>
      <c r="AT99" s="61">
        <f t="shared" ref="AT99" ca="1" si="169">AT71+3016</f>
        <v>4236.8375832393895</v>
      </c>
      <c r="AV99" s="26">
        <v>6</v>
      </c>
      <c r="AW99" s="60">
        <f t="shared" ca="1" si="124"/>
        <v>3926.7835722457621</v>
      </c>
      <c r="AX99" s="2">
        <f t="shared" ca="1" si="125"/>
        <v>3932.236336469251</v>
      </c>
      <c r="AY99" s="2">
        <f t="shared" ca="1" si="126"/>
        <v>3886.3719233239899</v>
      </c>
      <c r="AZ99" s="2">
        <f t="shared" ca="1" si="127"/>
        <v>2690.9399539593974</v>
      </c>
      <c r="BA99" s="2">
        <f t="shared" ca="1" si="128"/>
        <v>3868.0631213891093</v>
      </c>
      <c r="BB99" s="2">
        <f t="shared" ca="1" si="129"/>
        <v>3700.8526580960543</v>
      </c>
      <c r="BC99" s="2">
        <f t="shared" ca="1" si="130"/>
        <v>3792.914370880766</v>
      </c>
      <c r="BD99" s="2">
        <f t="shared" ca="1" si="131"/>
        <v>3760.2042077737442</v>
      </c>
      <c r="BE99" s="2">
        <f t="shared" ca="1" si="132"/>
        <v>3929.046160286015</v>
      </c>
      <c r="BF99" s="2">
        <f t="shared" ca="1" si="133"/>
        <v>3104.8171480742117</v>
      </c>
      <c r="BG99" s="2">
        <f t="shared" ca="1" si="138"/>
        <v>3678.3023148170851</v>
      </c>
      <c r="BH99" s="2">
        <f t="shared" ca="1" si="139"/>
        <v>3952.4125832393893</v>
      </c>
      <c r="BI99" s="26">
        <v>6</v>
      </c>
      <c r="BJ99" s="60">
        <f t="shared" ca="1" si="140"/>
        <v>4114.1862518969356</v>
      </c>
      <c r="BK99" s="2">
        <f t="shared" ca="1" si="141"/>
        <v>4141.9473421619177</v>
      </c>
      <c r="BL99" s="2">
        <f t="shared" ca="1" si="142"/>
        <v>4005.3741578178406</v>
      </c>
      <c r="BM99" s="2">
        <f t="shared" ca="1" si="143"/>
        <v>2599.4925688972926</v>
      </c>
      <c r="BN99" s="2">
        <f t="shared" ca="1" si="144"/>
        <v>3817.3393430703381</v>
      </c>
      <c r="BO99" s="2">
        <f t="shared" ca="1" si="145"/>
        <v>3897.1880755456368</v>
      </c>
      <c r="BP99" s="2">
        <f t="shared" ca="1" si="146"/>
        <v>3820.254045409295</v>
      </c>
      <c r="BQ99" s="2">
        <f t="shared" ca="1" si="147"/>
        <v>3871.4816893618313</v>
      </c>
      <c r="BR99" s="2">
        <f t="shared" ca="1" si="148"/>
        <v>4025.9784014950001</v>
      </c>
      <c r="BS99" s="2">
        <f t="shared" ca="1" si="149"/>
        <v>3165.2377014989684</v>
      </c>
      <c r="BT99" s="2">
        <f t="shared" ca="1" si="150"/>
        <v>3465.9498475653077</v>
      </c>
      <c r="BU99" s="2">
        <f t="shared" ca="1" si="151"/>
        <v>3996.7896253303679</v>
      </c>
      <c r="BV99" s="26">
        <v>6</v>
      </c>
      <c r="BW99" s="60">
        <f t="shared" ca="1" si="152"/>
        <v>4078.8986299443759</v>
      </c>
      <c r="BX99" s="2">
        <f t="shared" ca="1" si="153"/>
        <v>3964.709641793389</v>
      </c>
      <c r="BY99" s="2">
        <f t="shared" ca="1" si="154"/>
        <v>3810.4873461551106</v>
      </c>
      <c r="BZ99" s="2">
        <f t="shared" ca="1" si="155"/>
        <v>2708.3135676219581</v>
      </c>
      <c r="CA99" s="2">
        <f t="shared" ca="1" si="156"/>
        <v>3790.9583346525378</v>
      </c>
      <c r="CB99" s="2">
        <f t="shared" ca="1" si="157"/>
        <v>3619.1416824126832</v>
      </c>
      <c r="CC99" s="2">
        <f t="shared" ca="1" si="158"/>
        <v>3725.6840822429331</v>
      </c>
      <c r="CD99" s="2">
        <f t="shared" ca="1" si="159"/>
        <v>3868.6983940851978</v>
      </c>
      <c r="CE99" s="2">
        <f t="shared" ca="1" si="160"/>
        <v>3884.0884567100775</v>
      </c>
      <c r="CF99" s="2">
        <f t="shared" ca="1" si="161"/>
        <v>3056.906577152582</v>
      </c>
      <c r="CG99" s="2">
        <f t="shared" ca="1" si="162"/>
        <v>3783.6701914005785</v>
      </c>
      <c r="CH99" s="61">
        <f t="shared" ca="1" si="163"/>
        <v>3934.046694717726</v>
      </c>
    </row>
    <row r="100" spans="2:86" x14ac:dyDescent="0.45">
      <c r="B100" s="3"/>
      <c r="C100" s="3"/>
      <c r="H100" s="65">
        <v>0.75</v>
      </c>
      <c r="I100" s="133">
        <v>4</v>
      </c>
      <c r="J100" s="60">
        <f t="shared" ca="1" si="166"/>
        <v>120.01130016518781</v>
      </c>
      <c r="K100" s="2">
        <f t="shared" ca="1" si="164"/>
        <v>168.26365078116561</v>
      </c>
      <c r="L100" s="2">
        <f t="shared" ca="1" si="164"/>
        <v>177.59551931730056</v>
      </c>
      <c r="M100" s="2">
        <f t="shared" ca="1" si="164"/>
        <v>342.06989402529018</v>
      </c>
      <c r="N100" s="2">
        <f t="shared" ca="1" si="164"/>
        <v>390.082291954818</v>
      </c>
      <c r="O100" s="2">
        <f t="shared" ca="1" si="164"/>
        <v>130.98002092194469</v>
      </c>
      <c r="P100" s="2">
        <f t="shared" ca="1" si="164"/>
        <v>373.64408053871864</v>
      </c>
      <c r="Q100" s="2">
        <f t="shared" ca="1" si="164"/>
        <v>366.6497234381585</v>
      </c>
      <c r="R100" s="2">
        <f t="shared" ca="1" si="164"/>
        <v>296.65323036321058</v>
      </c>
      <c r="S100" s="2">
        <f t="shared" ca="1" si="164"/>
        <v>409.06165322921618</v>
      </c>
      <c r="T100" s="2">
        <f t="shared" ca="1" si="164"/>
        <v>403.35523642934299</v>
      </c>
      <c r="U100" s="61">
        <f t="shared" ca="1" si="164"/>
        <v>429.2377806486038</v>
      </c>
      <c r="AH100" s="26">
        <v>7</v>
      </c>
      <c r="AI100" s="60">
        <f t="shared" ca="1" si="137"/>
        <v>3093.4585442441921</v>
      </c>
      <c r="AJ100" s="2">
        <f t="shared" ca="1" si="137"/>
        <v>3446.8357081172062</v>
      </c>
      <c r="AK100" s="2">
        <f t="shared" ca="1" si="137"/>
        <v>4262.3545381953418</v>
      </c>
      <c r="AL100" s="2">
        <f t="shared" ca="1" si="137"/>
        <v>4252.9765042818317</v>
      </c>
      <c r="AM100" s="2">
        <f t="shared" ca="1" si="137"/>
        <v>4189.8172915450677</v>
      </c>
      <c r="AN100" s="2">
        <f t="shared" ca="1" si="137"/>
        <v>4148.9898367964188</v>
      </c>
      <c r="AO100" s="2">
        <f t="shared" ca="1" si="137"/>
        <v>4223.1681825710493</v>
      </c>
      <c r="AP100" s="2">
        <f t="shared" ca="1" si="137"/>
        <v>4235.2386978935428</v>
      </c>
      <c r="AQ100" s="2">
        <f t="shared" ca="1" si="137"/>
        <v>4266.7586798135289</v>
      </c>
      <c r="AR100" s="2">
        <f t="shared" ca="1" si="137"/>
        <v>3316.7982648264233</v>
      </c>
      <c r="AS100" s="2">
        <f t="shared" ca="1" si="137"/>
        <v>3223.2321682555398</v>
      </c>
      <c r="AT100" s="61">
        <f t="shared" ref="AT100" ca="1" si="170">AT72+3016</f>
        <v>3775.5413358347632</v>
      </c>
      <c r="AV100" s="26">
        <v>7</v>
      </c>
      <c r="AW100" s="60">
        <f t="shared" ca="1" si="124"/>
        <v>2755.058544244192</v>
      </c>
      <c r="AX100" s="2">
        <f t="shared" ca="1" si="125"/>
        <v>3116.4357081172061</v>
      </c>
      <c r="AY100" s="2">
        <f t="shared" ca="1" si="126"/>
        <v>3911.9545381953417</v>
      </c>
      <c r="AZ100" s="2">
        <f t="shared" ca="1" si="127"/>
        <v>3895.3765042818318</v>
      </c>
      <c r="BA100" s="2">
        <f t="shared" ca="1" si="128"/>
        <v>3828.2172915450678</v>
      </c>
      <c r="BB100" s="2">
        <f t="shared" ca="1" si="129"/>
        <v>3775.3898367964189</v>
      </c>
      <c r="BC100" s="2">
        <f t="shared" ca="1" si="130"/>
        <v>3833.5681825710494</v>
      </c>
      <c r="BD100" s="2">
        <f t="shared" ca="1" si="131"/>
        <v>3857.6386978935429</v>
      </c>
      <c r="BE100" s="2">
        <f t="shared" ca="1" si="132"/>
        <v>3957.158679813529</v>
      </c>
      <c r="BF100" s="2">
        <f t="shared" ca="1" si="133"/>
        <v>3007.1982648264234</v>
      </c>
      <c r="BG100" s="2">
        <f t="shared" ca="1" si="138"/>
        <v>2921.6321682555399</v>
      </c>
      <c r="BH100" s="2">
        <f t="shared" ca="1" si="139"/>
        <v>3481.9413358347633</v>
      </c>
      <c r="BI100" s="26">
        <v>7</v>
      </c>
      <c r="BJ100" s="60">
        <f t="shared" ca="1" si="140"/>
        <v>2726.1847872850531</v>
      </c>
      <c r="BK100" s="2">
        <f t="shared" ca="1" si="141"/>
        <v>3004.0332745470296</v>
      </c>
      <c r="BL100" s="2">
        <f t="shared" ca="1" si="142"/>
        <v>3873.9039509709337</v>
      </c>
      <c r="BM100" s="2">
        <f t="shared" ca="1" si="143"/>
        <v>3724.4857417346884</v>
      </c>
      <c r="BN100" s="2">
        <f t="shared" ca="1" si="144"/>
        <v>3745.8154379616813</v>
      </c>
      <c r="BO100" s="2">
        <f t="shared" ca="1" si="145"/>
        <v>3933.7950844606694</v>
      </c>
      <c r="BP100" s="2">
        <f t="shared" ca="1" si="146"/>
        <v>4034.225671948454</v>
      </c>
      <c r="BQ100" s="2">
        <f t="shared" ca="1" si="147"/>
        <v>4055.3838470745463</v>
      </c>
      <c r="BR100" s="2">
        <f t="shared" ca="1" si="148"/>
        <v>4146.4333623270595</v>
      </c>
      <c r="BS100" s="2">
        <f t="shared" ca="1" si="149"/>
        <v>3194.6962725518629</v>
      </c>
      <c r="BT100" s="2">
        <f t="shared" ca="1" si="150"/>
        <v>2986.208953317459</v>
      </c>
      <c r="BU100" s="2">
        <f t="shared" ca="1" si="151"/>
        <v>3313.2112998642306</v>
      </c>
      <c r="BV100" s="26">
        <v>7</v>
      </c>
      <c r="BW100" s="60">
        <f t="shared" ca="1" si="152"/>
        <v>2711.4674853745819</v>
      </c>
      <c r="BX100" s="2">
        <f t="shared" ca="1" si="153"/>
        <v>3156.9038539573412</v>
      </c>
      <c r="BY100" s="2">
        <f t="shared" ca="1" si="154"/>
        <v>3876.9178503716357</v>
      </c>
      <c r="BZ100" s="2">
        <f t="shared" ca="1" si="155"/>
        <v>3811.6616980919448</v>
      </c>
      <c r="CA100" s="2">
        <f t="shared" ca="1" si="156"/>
        <v>3873.7774790650296</v>
      </c>
      <c r="CB100" s="2">
        <f t="shared" ca="1" si="157"/>
        <v>3724.7728412778342</v>
      </c>
      <c r="CC100" s="2">
        <f t="shared" ca="1" si="158"/>
        <v>3758.4309136965539</v>
      </c>
      <c r="CD100" s="2">
        <f t="shared" ca="1" si="159"/>
        <v>3873.8736032502725</v>
      </c>
      <c r="CE100" s="2">
        <f t="shared" ca="1" si="160"/>
        <v>3911.8776241942232</v>
      </c>
      <c r="CF100" s="2">
        <f t="shared" ca="1" si="161"/>
        <v>2848.7342248203181</v>
      </c>
      <c r="CG100" s="2">
        <f t="shared" ca="1" si="162"/>
        <v>2890.7166661960978</v>
      </c>
      <c r="CH100" s="61">
        <f t="shared" ca="1" si="163"/>
        <v>3500.5581385484211</v>
      </c>
    </row>
    <row r="101" spans="2:86" x14ac:dyDescent="0.45">
      <c r="B101" s="3"/>
      <c r="C101" s="3"/>
      <c r="H101" s="65">
        <v>0.77500000000000002</v>
      </c>
      <c r="I101" s="133">
        <v>5</v>
      </c>
      <c r="J101" s="60">
        <f t="shared" ca="1" si="166"/>
        <v>294.69165780604561</v>
      </c>
      <c r="K101" s="2">
        <f t="shared" ca="1" si="164"/>
        <v>188.99129771548795</v>
      </c>
      <c r="L101" s="2">
        <f t="shared" ca="1" si="164"/>
        <v>425.08075140097515</v>
      </c>
      <c r="M101" s="2">
        <f t="shared" ca="1" si="164"/>
        <v>453.85818093934751</v>
      </c>
      <c r="N101" s="2">
        <f t="shared" ca="1" si="164"/>
        <v>273.6632691877021</v>
      </c>
      <c r="O101" s="2">
        <f t="shared" ca="1" si="164"/>
        <v>298.30399577171124</v>
      </c>
      <c r="P101" s="2">
        <f t="shared" ca="1" si="164"/>
        <v>280.76194457716775</v>
      </c>
      <c r="Q101" s="2">
        <f t="shared" ca="1" si="164"/>
        <v>444.41645605162233</v>
      </c>
      <c r="R101" s="2">
        <f t="shared" ca="1" si="164"/>
        <v>102.81412456192373</v>
      </c>
      <c r="S101" s="2">
        <f t="shared" ca="1" si="164"/>
        <v>208.40322118357676</v>
      </c>
      <c r="T101" s="2">
        <f t="shared" ca="1" si="164"/>
        <v>259.96884305574474</v>
      </c>
      <c r="U101" s="61">
        <f t="shared" ca="1" si="164"/>
        <v>481.35286105188811</v>
      </c>
      <c r="AH101" s="26">
        <v>8</v>
      </c>
      <c r="AI101" s="60">
        <f t="shared" ca="1" si="137"/>
        <v>3988.0844619319209</v>
      </c>
      <c r="AJ101" s="2">
        <f t="shared" ca="1" si="137"/>
        <v>4066.4203231091287</v>
      </c>
      <c r="AK101" s="2">
        <f t="shared" ca="1" si="137"/>
        <v>3370.3482162051209</v>
      </c>
      <c r="AL101" s="2">
        <f t="shared" ca="1" si="137"/>
        <v>4255.8418663675257</v>
      </c>
      <c r="AM101" s="2">
        <f t="shared" ca="1" si="137"/>
        <v>4264.0634317581207</v>
      </c>
      <c r="AN101" s="2">
        <f t="shared" ca="1" si="137"/>
        <v>4253.2953084548481</v>
      </c>
      <c r="AO101" s="2">
        <f t="shared" ca="1" si="137"/>
        <v>4265.5035118386231</v>
      </c>
      <c r="AP101" s="2">
        <f t="shared" ca="1" si="137"/>
        <v>4273.5946138767631</v>
      </c>
      <c r="AQ101" s="2">
        <f t="shared" ca="1" si="137"/>
        <v>4053.3442910789308</v>
      </c>
      <c r="AR101" s="2">
        <f t="shared" ca="1" si="137"/>
        <v>4086.637056016215</v>
      </c>
      <c r="AS101" s="2">
        <f t="shared" ca="1" si="137"/>
        <v>4274.3197152021894</v>
      </c>
      <c r="AT101" s="61">
        <f t="shared" ref="AT101" ca="1" si="171">AT73+3016</f>
        <v>3393.0267070195373</v>
      </c>
      <c r="AV101" s="26">
        <v>8</v>
      </c>
      <c r="AW101" s="60">
        <f t="shared" ca="1" si="124"/>
        <v>3628.5344619319208</v>
      </c>
      <c r="AX101" s="2">
        <f t="shared" ca="1" si="125"/>
        <v>3715.3703231091285</v>
      </c>
      <c r="AY101" s="2">
        <f t="shared" ca="1" si="126"/>
        <v>2998.0482162051208</v>
      </c>
      <c r="AZ101" s="2">
        <f t="shared" ca="1" si="127"/>
        <v>3875.8918663675258</v>
      </c>
      <c r="BA101" s="2">
        <f t="shared" ca="1" si="128"/>
        <v>3879.8634317581209</v>
      </c>
      <c r="BB101" s="2">
        <f t="shared" ca="1" si="129"/>
        <v>3856.3453084548482</v>
      </c>
      <c r="BC101" s="2">
        <f t="shared" ca="1" si="130"/>
        <v>3851.5535118386233</v>
      </c>
      <c r="BD101" s="2">
        <f t="shared" ca="1" si="131"/>
        <v>3872.3946138767633</v>
      </c>
      <c r="BE101" s="2">
        <f t="shared" ca="1" si="132"/>
        <v>3724.394291078931</v>
      </c>
      <c r="BF101" s="2">
        <f t="shared" ca="1" si="133"/>
        <v>3757.6870560162151</v>
      </c>
      <c r="BG101" s="2">
        <f t="shared" ca="1" si="138"/>
        <v>3953.8697152021896</v>
      </c>
      <c r="BH101" s="2">
        <f t="shared" ca="1" si="139"/>
        <v>3081.0767070195375</v>
      </c>
      <c r="BI101" s="26">
        <v>8</v>
      </c>
      <c r="BJ101" s="60">
        <f t="shared" ca="1" si="140"/>
        <v>3817.5955248592359</v>
      </c>
      <c r="BK101" s="2">
        <f t="shared" ca="1" si="141"/>
        <v>3770.9865628749294</v>
      </c>
      <c r="BL101" s="2">
        <f t="shared" ca="1" si="142"/>
        <v>3193.5649378395033</v>
      </c>
      <c r="BM101" s="2">
        <f t="shared" ca="1" si="143"/>
        <v>3665.9098129130662</v>
      </c>
      <c r="BN101" s="2">
        <f t="shared" ca="1" si="144"/>
        <v>3735.9697069738395</v>
      </c>
      <c r="BO101" s="2">
        <f t="shared" ca="1" si="145"/>
        <v>3720.2819291758419</v>
      </c>
      <c r="BP101" s="2">
        <f t="shared" ca="1" si="146"/>
        <v>3767.8566849852032</v>
      </c>
      <c r="BQ101" s="2">
        <f t="shared" ca="1" si="147"/>
        <v>3956.2714500591619</v>
      </c>
      <c r="BR101" s="2">
        <f t="shared" ca="1" si="148"/>
        <v>3585.9356894547864</v>
      </c>
      <c r="BS101" s="2">
        <f t="shared" ca="1" si="149"/>
        <v>3815.5637535114206</v>
      </c>
      <c r="BT101" s="2">
        <f t="shared" ca="1" si="150"/>
        <v>3775.4898410524602</v>
      </c>
      <c r="BU101" s="2">
        <f t="shared" ca="1" si="151"/>
        <v>3257.1665056820807</v>
      </c>
      <c r="BV101" s="26">
        <v>8</v>
      </c>
      <c r="BW101" s="60">
        <f t="shared" ca="1" si="152"/>
        <v>3520.8242745848997</v>
      </c>
      <c r="BX101" s="2">
        <f t="shared" ca="1" si="153"/>
        <v>3658.6894856131321</v>
      </c>
      <c r="BY101" s="2">
        <f t="shared" ca="1" si="154"/>
        <v>2964.860822984584</v>
      </c>
      <c r="BZ101" s="2">
        <f t="shared" ca="1" si="155"/>
        <v>3917.0423537694342</v>
      </c>
      <c r="CA101" s="2">
        <f t="shared" ca="1" si="156"/>
        <v>3943.5545274774868</v>
      </c>
      <c r="CB101" s="2">
        <f t="shared" ca="1" si="157"/>
        <v>3958.7319085442391</v>
      </c>
      <c r="CC101" s="2">
        <f t="shared" ca="1" si="158"/>
        <v>3912.9270716813267</v>
      </c>
      <c r="CD101" s="2">
        <f t="shared" ca="1" si="159"/>
        <v>3907.2225234725506</v>
      </c>
      <c r="CE101" s="2">
        <f t="shared" ca="1" si="160"/>
        <v>3719.7742722061334</v>
      </c>
      <c r="CF101" s="2">
        <f t="shared" ca="1" si="161"/>
        <v>3863.809197607442</v>
      </c>
      <c r="CG101" s="2">
        <f t="shared" ca="1" si="162"/>
        <v>3990.1819813973693</v>
      </c>
      <c r="CH101" s="61">
        <f t="shared" ca="1" si="163"/>
        <v>3102.6944073605946</v>
      </c>
    </row>
    <row r="102" spans="2:86" x14ac:dyDescent="0.45">
      <c r="B102" s="3"/>
      <c r="C102" s="3"/>
      <c r="H102" s="65">
        <v>0.77500000000000002</v>
      </c>
      <c r="I102" s="133">
        <v>6</v>
      </c>
      <c r="J102" s="60">
        <f t="shared" ca="1" si="166"/>
        <v>140.42232034882656</v>
      </c>
      <c r="K102" s="2">
        <f t="shared" ca="1" si="164"/>
        <v>110.36399430733309</v>
      </c>
      <c r="L102" s="2">
        <f t="shared" ca="1" si="164"/>
        <v>220.44776550614932</v>
      </c>
      <c r="M102" s="2">
        <f t="shared" ca="1" si="164"/>
        <v>437.8723850621048</v>
      </c>
      <c r="N102" s="2">
        <f t="shared" ca="1" si="164"/>
        <v>401.02377831877106</v>
      </c>
      <c r="O102" s="2">
        <f t="shared" ca="1" si="164"/>
        <v>165.58958255041779</v>
      </c>
      <c r="P102" s="2">
        <f t="shared" ca="1" si="164"/>
        <v>350.08532547147126</v>
      </c>
      <c r="Q102" s="2">
        <f t="shared" ca="1" si="164"/>
        <v>254.52251841191315</v>
      </c>
      <c r="R102" s="2">
        <f t="shared" ca="1" si="164"/>
        <v>202.99275879101515</v>
      </c>
      <c r="S102" s="2">
        <f t="shared" ca="1" si="164"/>
        <v>239.50444657524343</v>
      </c>
      <c r="T102" s="2">
        <f t="shared" ca="1" si="164"/>
        <v>504.52746725177747</v>
      </c>
      <c r="U102" s="61">
        <f t="shared" ca="1" si="164"/>
        <v>240.04795790902159</v>
      </c>
      <c r="AH102" s="26">
        <v>9</v>
      </c>
      <c r="AI102" s="60">
        <f t="shared" ca="1" si="137"/>
        <v>3136.6928832501717</v>
      </c>
      <c r="AJ102" s="2">
        <f t="shared" ca="1" si="137"/>
        <v>4220.4429652198587</v>
      </c>
      <c r="AK102" s="2">
        <f t="shared" ca="1" si="137"/>
        <v>4280.9498961825557</v>
      </c>
      <c r="AL102" s="2">
        <f t="shared" ca="1" si="137"/>
        <v>4205.3110011779245</v>
      </c>
      <c r="AM102" s="2">
        <f t="shared" ca="1" si="137"/>
        <v>3671.2691695741296</v>
      </c>
      <c r="AN102" s="2">
        <f t="shared" ca="1" si="137"/>
        <v>3599.8664299743764</v>
      </c>
      <c r="AO102" s="2">
        <f t="shared" ca="1" si="137"/>
        <v>4003.9692426420715</v>
      </c>
      <c r="AP102" s="2">
        <f t="shared" ca="1" si="137"/>
        <v>4269.3991075603199</v>
      </c>
      <c r="AQ102" s="2">
        <f t="shared" ca="1" si="137"/>
        <v>3345.3734029780226</v>
      </c>
      <c r="AR102" s="2">
        <f t="shared" ca="1" si="137"/>
        <v>4161.5297728345977</v>
      </c>
      <c r="AS102" s="2">
        <f t="shared" ca="1" si="137"/>
        <v>3805.2234286531179</v>
      </c>
      <c r="AT102" s="61">
        <f t="shared" ref="AT102" ca="1" si="172">AT74+3016</f>
        <v>4280.4847473097343</v>
      </c>
      <c r="AV102" s="26">
        <v>9</v>
      </c>
      <c r="AW102" s="60">
        <f t="shared" ca="1" si="124"/>
        <v>2755.9928832501719</v>
      </c>
      <c r="AX102" s="2">
        <f t="shared" ca="1" si="125"/>
        <v>3848.7429652198589</v>
      </c>
      <c r="AY102" s="2">
        <f t="shared" ca="1" si="126"/>
        <v>3886.7498961825559</v>
      </c>
      <c r="AZ102" s="2">
        <f t="shared" ca="1" si="127"/>
        <v>3803.0110011779243</v>
      </c>
      <c r="BA102" s="2">
        <f t="shared" ca="1" si="128"/>
        <v>3264.4691695741294</v>
      </c>
      <c r="BB102" s="2">
        <f t="shared" ca="1" si="129"/>
        <v>3179.5664299743762</v>
      </c>
      <c r="BC102" s="2">
        <f t="shared" ca="1" si="130"/>
        <v>3565.6692426420714</v>
      </c>
      <c r="BD102" s="2">
        <f t="shared" ca="1" si="131"/>
        <v>3844.5991075603197</v>
      </c>
      <c r="BE102" s="2">
        <f t="shared" ca="1" si="132"/>
        <v>2997.0734029780224</v>
      </c>
      <c r="BF102" s="2">
        <f t="shared" ca="1" si="133"/>
        <v>3813.2297728345975</v>
      </c>
      <c r="BG102" s="2">
        <f t="shared" ca="1" si="138"/>
        <v>3465.9234286531178</v>
      </c>
      <c r="BH102" s="2">
        <f t="shared" ca="1" si="139"/>
        <v>3950.1847473097341</v>
      </c>
      <c r="BI102" s="26">
        <v>9</v>
      </c>
      <c r="BJ102" s="60">
        <f t="shared" ca="1" si="140"/>
        <v>2850.3173063728682</v>
      </c>
      <c r="BK102" s="2">
        <f t="shared" ca="1" si="141"/>
        <v>3733.2769112566407</v>
      </c>
      <c r="BL102" s="2">
        <f t="shared" ca="1" si="142"/>
        <v>4042.0886886511321</v>
      </c>
      <c r="BM102" s="2">
        <f t="shared" ca="1" si="143"/>
        <v>3693.3028223222609</v>
      </c>
      <c r="BN102" s="2">
        <f t="shared" ca="1" si="144"/>
        <v>3163.2826124750409</v>
      </c>
      <c r="BO102" s="2">
        <f t="shared" ca="1" si="145"/>
        <v>2960.7291891808031</v>
      </c>
      <c r="BP102" s="2">
        <f t="shared" ca="1" si="146"/>
        <v>3658.9621555911308</v>
      </c>
      <c r="BQ102" s="2">
        <f t="shared" ca="1" si="147"/>
        <v>3913.3724886147456</v>
      </c>
      <c r="BR102" s="2">
        <f t="shared" ca="1" si="148"/>
        <v>2965.6117887210676</v>
      </c>
      <c r="BS102" s="2">
        <f t="shared" ca="1" si="149"/>
        <v>3974.4731433024067</v>
      </c>
      <c r="BT102" s="2">
        <f t="shared" ca="1" si="150"/>
        <v>3407.2315731691615</v>
      </c>
      <c r="BU102" s="2">
        <f t="shared" ca="1" si="151"/>
        <v>3728.954069177471</v>
      </c>
      <c r="BV102" s="26">
        <v>9</v>
      </c>
      <c r="BW102" s="60">
        <f t="shared" ca="1" si="152"/>
        <v>2925.5798113568362</v>
      </c>
      <c r="BX102" s="2">
        <f t="shared" ca="1" si="153"/>
        <v>3871.0620098793779</v>
      </c>
      <c r="BY102" s="2">
        <f t="shared" ca="1" si="154"/>
        <v>3900.5389627654722</v>
      </c>
      <c r="BZ102" s="2">
        <f t="shared" ca="1" si="155"/>
        <v>3924.3200620101284</v>
      </c>
      <c r="CA102" s="2">
        <f t="shared" ca="1" si="156"/>
        <v>3333.4136666949962</v>
      </c>
      <c r="CB102" s="2">
        <f t="shared" ca="1" si="157"/>
        <v>3109.2726785691711</v>
      </c>
      <c r="CC102" s="2">
        <f t="shared" ca="1" si="158"/>
        <v>3529.7585150461819</v>
      </c>
      <c r="CD102" s="2">
        <f t="shared" ca="1" si="159"/>
        <v>3837.7838337101057</v>
      </c>
      <c r="CE102" s="2">
        <f t="shared" ca="1" si="160"/>
        <v>2990.6183723548775</v>
      </c>
      <c r="CF102" s="2">
        <f t="shared" ca="1" si="161"/>
        <v>3838.9021409964739</v>
      </c>
      <c r="CG102" s="2">
        <f t="shared" ca="1" si="162"/>
        <v>3437.4924505103336</v>
      </c>
      <c r="CH102" s="61">
        <f t="shared" ca="1" si="163"/>
        <v>3888.3395076754396</v>
      </c>
    </row>
    <row r="103" spans="2:86" x14ac:dyDescent="0.45">
      <c r="B103" s="3"/>
      <c r="C103" s="3"/>
      <c r="H103" s="65">
        <v>0.8</v>
      </c>
      <c r="I103" s="133">
        <v>7</v>
      </c>
      <c r="J103" s="60">
        <f t="shared" ca="1" si="166"/>
        <v>367.27375695913923</v>
      </c>
      <c r="K103" s="2">
        <f t="shared" ca="1" si="164"/>
        <v>442.80243357017645</v>
      </c>
      <c r="L103" s="2">
        <f t="shared" ca="1" si="164"/>
        <v>388.45058722440814</v>
      </c>
      <c r="M103" s="2">
        <f t="shared" ca="1" si="164"/>
        <v>528.49076254714305</v>
      </c>
      <c r="N103" s="2">
        <f t="shared" ca="1" si="164"/>
        <v>444.00185358338655</v>
      </c>
      <c r="O103" s="2">
        <f t="shared" ca="1" si="164"/>
        <v>215.19475233574954</v>
      </c>
      <c r="P103" s="2">
        <f t="shared" ca="1" si="164"/>
        <v>188.94251062259517</v>
      </c>
      <c r="Q103" s="2">
        <f t="shared" ca="1" si="164"/>
        <v>179.85485081899657</v>
      </c>
      <c r="R103" s="2">
        <f t="shared" ca="1" si="164"/>
        <v>120.3253174864692</v>
      </c>
      <c r="S103" s="2">
        <f t="shared" ca="1" si="164"/>
        <v>122.10199227456047</v>
      </c>
      <c r="T103" s="2">
        <f t="shared" ca="1" si="164"/>
        <v>237.0232149380808</v>
      </c>
      <c r="U103" s="61">
        <f t="shared" ca="1" si="164"/>
        <v>462.33003597053283</v>
      </c>
      <c r="AH103" s="26">
        <v>10</v>
      </c>
      <c r="AI103" s="60">
        <f t="shared" ca="1" si="137"/>
        <v>3104.7851869126835</v>
      </c>
      <c r="AJ103" s="2">
        <f t="shared" ca="1" si="137"/>
        <v>4274.46433463418</v>
      </c>
      <c r="AK103" s="2">
        <f t="shared" ca="1" si="137"/>
        <v>3138.7034891250391</v>
      </c>
      <c r="AL103" s="2">
        <f t="shared" ca="1" si="137"/>
        <v>4254.9574067494395</v>
      </c>
      <c r="AM103" s="2">
        <f t="shared" ca="1" si="137"/>
        <v>3617.9531079820645</v>
      </c>
      <c r="AN103" s="2">
        <f t="shared" ca="1" si="137"/>
        <v>3358.1383301811575</v>
      </c>
      <c r="AO103" s="2">
        <f t="shared" ca="1" si="137"/>
        <v>4281.6386183958484</v>
      </c>
      <c r="AP103" s="2">
        <f t="shared" ca="1" si="137"/>
        <v>4280.8882733158935</v>
      </c>
      <c r="AQ103" s="2">
        <f t="shared" ca="1" si="137"/>
        <v>4200.8302077503859</v>
      </c>
      <c r="AR103" s="2">
        <f t="shared" ca="1" si="137"/>
        <v>3748.5518334859335</v>
      </c>
      <c r="AS103" s="2">
        <f t="shared" ca="1" si="137"/>
        <v>3735.2658826656798</v>
      </c>
      <c r="AT103" s="61">
        <f t="shared" ref="AT103" ca="1" si="173">AT75+3016</f>
        <v>3207.6551960748361</v>
      </c>
      <c r="AV103" s="26">
        <v>10</v>
      </c>
      <c r="AW103" s="60">
        <f t="shared" ca="1" si="124"/>
        <v>2692.3601869126833</v>
      </c>
      <c r="AX103" s="2">
        <f t="shared" ca="1" si="125"/>
        <v>3871.7893346341798</v>
      </c>
      <c r="AY103" s="2">
        <f t="shared" ca="1" si="126"/>
        <v>2711.653489125039</v>
      </c>
      <c r="AZ103" s="2">
        <f t="shared" ca="1" si="127"/>
        <v>3819.1324067494397</v>
      </c>
      <c r="BA103" s="2">
        <f t="shared" ca="1" si="128"/>
        <v>3177.2531079820646</v>
      </c>
      <c r="BB103" s="2">
        <f t="shared" ca="1" si="129"/>
        <v>2902.8133301811577</v>
      </c>
      <c r="BC103" s="2">
        <f t="shared" ca="1" si="130"/>
        <v>3806.8136183958486</v>
      </c>
      <c r="BD103" s="2">
        <f t="shared" ca="1" si="131"/>
        <v>3820.6882733158936</v>
      </c>
      <c r="BE103" s="2">
        <f t="shared" ca="1" si="132"/>
        <v>3823.505207750386</v>
      </c>
      <c r="BF103" s="2">
        <f t="shared" ca="1" si="133"/>
        <v>3371.2268334859336</v>
      </c>
      <c r="BG103" s="2">
        <f t="shared" ca="1" si="138"/>
        <v>3367.69088266568</v>
      </c>
      <c r="BH103" s="2">
        <f t="shared" ca="1" si="139"/>
        <v>2849.8301960748363</v>
      </c>
      <c r="BI103" s="26">
        <v>10</v>
      </c>
      <c r="BJ103" s="60">
        <f t="shared" ca="1" si="140"/>
        <v>2719.7914276044471</v>
      </c>
      <c r="BK103" s="2">
        <f t="shared" ca="1" si="141"/>
        <v>3993.7767790888047</v>
      </c>
      <c r="BL103" s="2">
        <f t="shared" ca="1" si="142"/>
        <v>2705.5290169852383</v>
      </c>
      <c r="BM103" s="2">
        <f t="shared" ca="1" si="143"/>
        <v>4019.0924412727982</v>
      </c>
      <c r="BN103" s="2">
        <f t="shared" ca="1" si="144"/>
        <v>3039.9600601952502</v>
      </c>
      <c r="BO103" s="2">
        <f t="shared" ca="1" si="145"/>
        <v>3071.0475052793636</v>
      </c>
      <c r="BP103" s="2">
        <f t="shared" ca="1" si="146"/>
        <v>3771.0226413852183</v>
      </c>
      <c r="BQ103" s="2">
        <f t="shared" ca="1" si="147"/>
        <v>3769.6111237414107</v>
      </c>
      <c r="BR103" s="2">
        <f t="shared" ca="1" si="148"/>
        <v>4044.1088853442493</v>
      </c>
      <c r="BS103" s="2">
        <f t="shared" ca="1" si="149"/>
        <v>3474.9693543770682</v>
      </c>
      <c r="BT103" s="2">
        <f t="shared" ca="1" si="150"/>
        <v>3262.6651198158534</v>
      </c>
      <c r="BU103" s="2">
        <f t="shared" ca="1" si="151"/>
        <v>2875.2995589255079</v>
      </c>
      <c r="BV103" s="26">
        <v>10</v>
      </c>
      <c r="BW103" s="60">
        <f t="shared" ca="1" si="152"/>
        <v>2685.1968555320213</v>
      </c>
      <c r="BX103" s="2">
        <f t="shared" ca="1" si="153"/>
        <v>4017.4391143263924</v>
      </c>
      <c r="BY103" s="2">
        <f t="shared" ca="1" si="154"/>
        <v>2767.9488626423795</v>
      </c>
      <c r="BZ103" s="2">
        <f t="shared" ca="1" si="155"/>
        <v>3639.6307182045239</v>
      </c>
      <c r="CA103" s="2">
        <f t="shared" ca="1" si="156"/>
        <v>3109.6308648753511</v>
      </c>
      <c r="CB103" s="2">
        <f t="shared" ca="1" si="157"/>
        <v>2944.4346798421843</v>
      </c>
      <c r="CC103" s="2">
        <f t="shared" ca="1" si="158"/>
        <v>3875.7713919030934</v>
      </c>
      <c r="CD103" s="2">
        <f t="shared" ca="1" si="159"/>
        <v>3763.5907178027765</v>
      </c>
      <c r="CE103" s="2">
        <f t="shared" ca="1" si="160"/>
        <v>3819.7868706554527</v>
      </c>
      <c r="CF103" s="2">
        <f t="shared" ca="1" si="161"/>
        <v>3301.9574889522182</v>
      </c>
      <c r="CG103" s="2">
        <f t="shared" ca="1" si="162"/>
        <v>3265.6868999015887</v>
      </c>
      <c r="CH103" s="61">
        <f t="shared" ca="1" si="163"/>
        <v>2909.6683064400318</v>
      </c>
    </row>
    <row r="104" spans="2:86" x14ac:dyDescent="0.45">
      <c r="B104" s="3"/>
      <c r="C104" s="3"/>
      <c r="H104" s="65">
        <v>0.85</v>
      </c>
      <c r="I104" s="133">
        <v>8</v>
      </c>
      <c r="J104" s="60">
        <f t="shared" ca="1" si="166"/>
        <v>170.48893707268493</v>
      </c>
      <c r="K104" s="2">
        <f t="shared" ca="1" si="164"/>
        <v>295.43376023419921</v>
      </c>
      <c r="L104" s="2">
        <f t="shared" ca="1" si="164"/>
        <v>176.78327836561763</v>
      </c>
      <c r="M104" s="2">
        <f t="shared" ca="1" si="164"/>
        <v>589.93205345445926</v>
      </c>
      <c r="N104" s="2">
        <f t="shared" ca="1" si="164"/>
        <v>528.09372478428122</v>
      </c>
      <c r="O104" s="2">
        <f t="shared" ca="1" si="164"/>
        <v>533.01337927900613</v>
      </c>
      <c r="P104" s="2">
        <f t="shared" ca="1" si="164"/>
        <v>497.64682685341973</v>
      </c>
      <c r="Q104" s="2">
        <f t="shared" ca="1" si="164"/>
        <v>317.3231638176012</v>
      </c>
      <c r="R104" s="2">
        <f t="shared" ca="1" si="164"/>
        <v>467.40860162414435</v>
      </c>
      <c r="S104" s="2">
        <f t="shared" ca="1" si="164"/>
        <v>271.07330250479436</v>
      </c>
      <c r="T104" s="2">
        <f t="shared" ca="1" si="164"/>
        <v>498.82987414972899</v>
      </c>
      <c r="U104" s="61">
        <f t="shared" ca="1" si="164"/>
        <v>135.86020133745646</v>
      </c>
      <c r="AH104" s="26">
        <v>11</v>
      </c>
      <c r="AI104" s="60">
        <f t="shared" ca="1" si="137"/>
        <v>4290.2773751402719</v>
      </c>
      <c r="AJ104" s="2">
        <f t="shared" ca="1" si="137"/>
        <v>3591.8783847647719</v>
      </c>
      <c r="AK104" s="2">
        <f t="shared" ca="1" si="137"/>
        <v>4003.8874828429207</v>
      </c>
      <c r="AL104" s="2">
        <f t="shared" ca="1" si="137"/>
        <v>4241.1488767068086</v>
      </c>
      <c r="AM104" s="2">
        <f t="shared" ca="1" si="137"/>
        <v>4274.1031992905655</v>
      </c>
      <c r="AN104" s="2">
        <f t="shared" ca="1" si="137"/>
        <v>3982.5070391179438</v>
      </c>
      <c r="AO104" s="2">
        <f t="shared" ca="1" si="137"/>
        <v>4245.1319154692846</v>
      </c>
      <c r="AP104" s="2">
        <f t="shared" ca="1" si="137"/>
        <v>3311.4759303183096</v>
      </c>
      <c r="AQ104" s="2">
        <f t="shared" ca="1" si="137"/>
        <v>4272.9191224275801</v>
      </c>
      <c r="AR104" s="2">
        <f t="shared" ca="1" si="137"/>
        <v>4237.0700706875923</v>
      </c>
      <c r="AS104" s="2">
        <f t="shared" ca="1" si="137"/>
        <v>4287.1531369348013</v>
      </c>
      <c r="AT104" s="61">
        <f t="shared" ref="AT104" ca="1" si="174">AT76+3016</f>
        <v>4295.4023373438285</v>
      </c>
      <c r="AV104" s="26">
        <v>11</v>
      </c>
      <c r="AW104" s="60">
        <f t="shared" ca="1" si="124"/>
        <v>3824.9773751402718</v>
      </c>
      <c r="AX104" s="2">
        <f t="shared" ca="1" si="125"/>
        <v>3137.5783847647717</v>
      </c>
      <c r="AY104" s="2">
        <f t="shared" ca="1" si="126"/>
        <v>3522.0874828429205</v>
      </c>
      <c r="AZ104" s="2">
        <f t="shared" ca="1" si="127"/>
        <v>3749.4488767068087</v>
      </c>
      <c r="BA104" s="2">
        <f t="shared" ca="1" si="128"/>
        <v>3776.9031992905657</v>
      </c>
      <c r="BB104" s="2">
        <f t="shared" ca="1" si="129"/>
        <v>3468.8070391179435</v>
      </c>
      <c r="BC104" s="2">
        <f t="shared" ca="1" si="130"/>
        <v>3709.4319154692848</v>
      </c>
      <c r="BD104" s="2">
        <f t="shared" ca="1" si="131"/>
        <v>2792.2759303183093</v>
      </c>
      <c r="BE104" s="2">
        <f t="shared" ca="1" si="132"/>
        <v>3847.2191224275803</v>
      </c>
      <c r="BF104" s="2">
        <f t="shared" ca="1" si="133"/>
        <v>3811.3700706875925</v>
      </c>
      <c r="BG104" s="2">
        <f t="shared" ca="1" si="138"/>
        <v>3872.4531369348015</v>
      </c>
      <c r="BH104" s="2">
        <f t="shared" ca="1" si="139"/>
        <v>3891.7023373438287</v>
      </c>
      <c r="BI104" s="26">
        <v>11</v>
      </c>
      <c r="BJ104" s="60">
        <f t="shared" ca="1" si="140"/>
        <v>3609.2026079638008</v>
      </c>
      <c r="BK104" s="2">
        <f t="shared" ca="1" si="141"/>
        <v>3275.1198050702837</v>
      </c>
      <c r="BL104" s="2">
        <f t="shared" ca="1" si="142"/>
        <v>3591.1723301253874</v>
      </c>
      <c r="BM104" s="2">
        <f t="shared" ca="1" si="143"/>
        <v>3781.8581389166779</v>
      </c>
      <c r="BN104" s="2">
        <f t="shared" ca="1" si="144"/>
        <v>3924.4212837720293</v>
      </c>
      <c r="BO104" s="2">
        <f t="shared" ca="1" si="145"/>
        <v>3666.7437575868203</v>
      </c>
      <c r="BP104" s="2">
        <f t="shared" ca="1" si="146"/>
        <v>3793.7908573471664</v>
      </c>
      <c r="BQ104" s="2">
        <f t="shared" ca="1" si="147"/>
        <v>2717.462801121892</v>
      </c>
      <c r="BR104" s="2">
        <f t="shared" ca="1" si="148"/>
        <v>3847.4165219623114</v>
      </c>
      <c r="BS104" s="2">
        <f t="shared" ca="1" si="149"/>
        <v>3845.5656947220796</v>
      </c>
      <c r="BT104" s="2">
        <f t="shared" ca="1" si="150"/>
        <v>4015.6191568091704</v>
      </c>
      <c r="BU104" s="2">
        <f t="shared" ca="1" si="151"/>
        <v>3938.7418345199926</v>
      </c>
      <c r="BV104" s="26">
        <v>11</v>
      </c>
      <c r="BW104" s="60">
        <f t="shared" ca="1" si="152"/>
        <v>3821.6301797919105</v>
      </c>
      <c r="BX104" s="2">
        <f t="shared" ca="1" si="153"/>
        <v>3159.3950429869192</v>
      </c>
      <c r="BY104" s="2">
        <f t="shared" ca="1" si="154"/>
        <v>3570.4467505819839</v>
      </c>
      <c r="BZ104" s="2">
        <f t="shared" ca="1" si="155"/>
        <v>3771.3860663840446</v>
      </c>
      <c r="CA104" s="2">
        <f t="shared" ca="1" si="156"/>
        <v>3851.949778133132</v>
      </c>
      <c r="CB104" s="2">
        <f t="shared" ca="1" si="157"/>
        <v>3429.4956896660738</v>
      </c>
      <c r="CC104" s="2">
        <f t="shared" ca="1" si="158"/>
        <v>3684.0550145735569</v>
      </c>
      <c r="CD104" s="2">
        <f t="shared" ca="1" si="159"/>
        <v>2775.2313631135585</v>
      </c>
      <c r="CE104" s="2">
        <f t="shared" ca="1" si="160"/>
        <v>3795.8015582518979</v>
      </c>
      <c r="CF104" s="2">
        <f t="shared" ca="1" si="161"/>
        <v>3689.6741064568155</v>
      </c>
      <c r="CG104" s="2">
        <f t="shared" ca="1" si="162"/>
        <v>3683.0411634726979</v>
      </c>
      <c r="CH104" s="61">
        <f t="shared" ca="1" si="163"/>
        <v>3878.6489616549688</v>
      </c>
    </row>
    <row r="105" spans="2:86" x14ac:dyDescent="0.45">
      <c r="B105" s="4"/>
      <c r="C105" s="3"/>
      <c r="H105" s="65">
        <v>0.9</v>
      </c>
      <c r="I105" s="133">
        <v>9</v>
      </c>
      <c r="J105" s="60">
        <f t="shared" ca="1" si="166"/>
        <v>286.37557687730367</v>
      </c>
      <c r="K105" s="2">
        <f t="shared" ca="1" si="164"/>
        <v>487.16605396321791</v>
      </c>
      <c r="L105" s="2">
        <f t="shared" ca="1" si="164"/>
        <v>238.86120753142367</v>
      </c>
      <c r="M105" s="2">
        <f t="shared" ca="1" si="164"/>
        <v>512.00817885566357</v>
      </c>
      <c r="N105" s="2">
        <f t="shared" ca="1" si="164"/>
        <v>507.98655709908871</v>
      </c>
      <c r="O105" s="2">
        <f t="shared" ca="1" si="164"/>
        <v>639.13724079357326</v>
      </c>
      <c r="P105" s="2">
        <f t="shared" ca="1" si="164"/>
        <v>345.00708705094098</v>
      </c>
      <c r="Q105" s="2">
        <f t="shared" ca="1" si="164"/>
        <v>356.02661894557423</v>
      </c>
      <c r="R105" s="2">
        <f t="shared" ca="1" si="164"/>
        <v>379.76161425695483</v>
      </c>
      <c r="S105" s="2">
        <f t="shared" ca="1" si="164"/>
        <v>187.0566295321911</v>
      </c>
      <c r="T105" s="2">
        <f t="shared" ca="1" si="164"/>
        <v>397.99185548395656</v>
      </c>
      <c r="U105" s="61">
        <f t="shared" ca="1" si="164"/>
        <v>551.53067813226346</v>
      </c>
      <c r="AH105" s="26">
        <v>12</v>
      </c>
      <c r="AI105" s="60">
        <f t="shared" ca="1" si="137"/>
        <v>4138.882535007273</v>
      </c>
      <c r="AJ105" s="2">
        <f t="shared" ca="1" si="137"/>
        <v>4074.944508204208</v>
      </c>
      <c r="AK105" s="2">
        <f t="shared" ca="1" si="137"/>
        <v>3225.4403392275012</v>
      </c>
      <c r="AL105" s="2">
        <f t="shared" ca="1" si="137"/>
        <v>4280.5484043797933</v>
      </c>
      <c r="AM105" s="2">
        <f t="shared" ca="1" si="137"/>
        <v>4267.9561060296564</v>
      </c>
      <c r="AN105" s="2">
        <f t="shared" ca="1" si="137"/>
        <v>4253.4430463825238</v>
      </c>
      <c r="AO105" s="2">
        <f t="shared" ca="1" si="137"/>
        <v>3968.5475297044104</v>
      </c>
      <c r="AP105" s="2">
        <f t="shared" ca="1" si="137"/>
        <v>3478.2495609327852</v>
      </c>
      <c r="AQ105" s="2">
        <f t="shared" ca="1" si="137"/>
        <v>3204.2273542885105</v>
      </c>
      <c r="AR105" s="2">
        <f t="shared" ca="1" si="137"/>
        <v>3302.7066039785882</v>
      </c>
      <c r="AS105" s="2">
        <f t="shared" ca="1" si="137"/>
        <v>4273.7053301272836</v>
      </c>
      <c r="AT105" s="61">
        <f t="shared" ref="AT105" ca="1" si="175">AT77+3016</f>
        <v>4300.2820650956655</v>
      </c>
      <c r="AV105" s="26">
        <v>12</v>
      </c>
      <c r="AW105" s="60">
        <f t="shared" ca="1" si="124"/>
        <v>3631.2825350072731</v>
      </c>
      <c r="AX105" s="2">
        <f t="shared" ca="1" si="125"/>
        <v>3579.3445082042081</v>
      </c>
      <c r="AY105" s="2">
        <f t="shared" ca="1" si="126"/>
        <v>2699.8403392275013</v>
      </c>
      <c r="AZ105" s="2">
        <f t="shared" ca="1" si="127"/>
        <v>3744.1484043797932</v>
      </c>
      <c r="BA105" s="2">
        <f t="shared" ca="1" si="128"/>
        <v>3725.5561060296563</v>
      </c>
      <c r="BB105" s="2">
        <f t="shared" ca="1" si="129"/>
        <v>3693.0430463825237</v>
      </c>
      <c r="BC105" s="2">
        <f t="shared" ca="1" si="130"/>
        <v>3384.1475297044103</v>
      </c>
      <c r="BD105" s="2">
        <f t="shared" ca="1" si="131"/>
        <v>2911.8495609327852</v>
      </c>
      <c r="BE105" s="2">
        <f t="shared" ca="1" si="132"/>
        <v>2739.8273542885104</v>
      </c>
      <c r="BF105" s="2">
        <f t="shared" ca="1" si="133"/>
        <v>2838.3066039785881</v>
      </c>
      <c r="BG105" s="2">
        <f t="shared" ca="1" si="138"/>
        <v>3821.3053301272835</v>
      </c>
      <c r="BH105" s="2">
        <f t="shared" ca="1" si="139"/>
        <v>3859.8820650956654</v>
      </c>
      <c r="BI105" s="26">
        <v>12</v>
      </c>
      <c r="BJ105" s="60">
        <f t="shared" ca="1" si="140"/>
        <v>3411.4550848260974</v>
      </c>
      <c r="BK105" s="2">
        <f t="shared" ca="1" si="141"/>
        <v>3552.8385924145305</v>
      </c>
      <c r="BL105" s="2">
        <f t="shared" ca="1" si="142"/>
        <v>2850.2366815850373</v>
      </c>
      <c r="BM105" s="2">
        <f t="shared" ca="1" si="143"/>
        <v>3869.1978839162853</v>
      </c>
      <c r="BN105" s="2">
        <f t="shared" ca="1" si="144"/>
        <v>3748.6233830230731</v>
      </c>
      <c r="BO105" s="2">
        <f t="shared" ca="1" si="145"/>
        <v>3572.2884821455514</v>
      </c>
      <c r="BP105" s="2">
        <f t="shared" ca="1" si="146"/>
        <v>3438.707326054423</v>
      </c>
      <c r="BQ105" s="2">
        <f t="shared" ca="1" si="147"/>
        <v>3096.0680230734724</v>
      </c>
      <c r="BR105" s="2">
        <f t="shared" ca="1" si="148"/>
        <v>2801.5517649311387</v>
      </c>
      <c r="BS105" s="2">
        <f t="shared" ca="1" si="149"/>
        <v>2741.2572669568867</v>
      </c>
      <c r="BT105" s="2">
        <f t="shared" ca="1" si="150"/>
        <v>3984.6013889764258</v>
      </c>
      <c r="BU105" s="2">
        <f t="shared" ca="1" si="151"/>
        <v>3805.7576826098289</v>
      </c>
      <c r="BV105" s="26">
        <v>12</v>
      </c>
      <c r="BW105" s="60">
        <f t="shared" ca="1" si="152"/>
        <v>3674.2452195398832</v>
      </c>
      <c r="BX105" s="2">
        <f t="shared" ca="1" si="153"/>
        <v>3465.7557857698612</v>
      </c>
      <c r="BY105" s="2">
        <f t="shared" ca="1" si="154"/>
        <v>2731.5728476641725</v>
      </c>
      <c r="BZ105" s="2">
        <f t="shared" ca="1" si="155"/>
        <v>3683.935444613674</v>
      </c>
      <c r="CA105" s="2">
        <f t="shared" ca="1" si="156"/>
        <v>3751.1302211683615</v>
      </c>
      <c r="CB105" s="2">
        <f t="shared" ca="1" si="157"/>
        <v>3721.1607894730851</v>
      </c>
      <c r="CC105" s="2">
        <f t="shared" ca="1" si="158"/>
        <v>3391.4586373040806</v>
      </c>
      <c r="CD105" s="2">
        <f t="shared" ca="1" si="159"/>
        <v>2997.8675408788722</v>
      </c>
      <c r="CE105" s="2">
        <f t="shared" ca="1" si="160"/>
        <v>2882.5583328609614</v>
      </c>
      <c r="CF105" s="2">
        <f t="shared" ca="1" si="161"/>
        <v>2868.6450537134515</v>
      </c>
      <c r="CG105" s="2">
        <f t="shared" ca="1" si="162"/>
        <v>3775.0142117599426</v>
      </c>
      <c r="CH105" s="61">
        <f t="shared" ca="1" si="163"/>
        <v>3823.7709538976005</v>
      </c>
    </row>
    <row r="106" spans="2:86" x14ac:dyDescent="0.45">
      <c r="B106" s="3"/>
      <c r="C106" s="3"/>
      <c r="H106" s="65">
        <v>0.97499999999999998</v>
      </c>
      <c r="I106" s="133">
        <v>10</v>
      </c>
      <c r="J106" s="60">
        <f t="shared" ca="1" si="166"/>
        <v>384.99375930823646</v>
      </c>
      <c r="K106" s="2">
        <f t="shared" ca="1" si="164"/>
        <v>280.6875555453754</v>
      </c>
      <c r="L106" s="2">
        <f t="shared" ca="1" si="164"/>
        <v>433.17447213980074</v>
      </c>
      <c r="M106" s="2">
        <f t="shared" ca="1" si="164"/>
        <v>235.8649654766414</v>
      </c>
      <c r="N106" s="2">
        <f t="shared" ca="1" si="164"/>
        <v>577.99304778681426</v>
      </c>
      <c r="O106" s="2">
        <f t="shared" ca="1" si="164"/>
        <v>287.09082490179412</v>
      </c>
      <c r="P106" s="2">
        <f t="shared" ca="1" si="164"/>
        <v>510.61597701062999</v>
      </c>
      <c r="Q106" s="2">
        <f t="shared" ca="1" si="164"/>
        <v>511.27714957448279</v>
      </c>
      <c r="R106" s="2">
        <f t="shared" ca="1" si="164"/>
        <v>156.72132240613635</v>
      </c>
      <c r="S106" s="2">
        <f t="shared" ca="1" si="164"/>
        <v>273.5824791088653</v>
      </c>
      <c r="T106" s="2">
        <f t="shared" ca="1" si="164"/>
        <v>472.60076284982625</v>
      </c>
      <c r="U106" s="61">
        <f t="shared" ca="1" si="164"/>
        <v>332.35563714932829</v>
      </c>
      <c r="AH106" s="26">
        <v>13</v>
      </c>
      <c r="AI106" s="60">
        <f t="shared" ca="1" si="137"/>
        <v>3665.746866067992</v>
      </c>
      <c r="AJ106" s="2">
        <f t="shared" ca="1" si="137"/>
        <v>4279.8079165582158</v>
      </c>
      <c r="AK106" s="2">
        <f t="shared" ca="1" si="137"/>
        <v>3276.2825175994067</v>
      </c>
      <c r="AL106" s="2">
        <f t="shared" ca="1" si="137"/>
        <v>4258.5751865373477</v>
      </c>
      <c r="AM106" s="2">
        <f t="shared" ca="1" si="137"/>
        <v>4038.8704425080932</v>
      </c>
      <c r="AN106" s="2">
        <f t="shared" ca="1" si="137"/>
        <v>4278.2685112457357</v>
      </c>
      <c r="AO106" s="2">
        <f t="shared" ca="1" si="137"/>
        <v>4282.3673814527137</v>
      </c>
      <c r="AP106" s="2">
        <f t="shared" ca="1" si="137"/>
        <v>4282.1689113245138</v>
      </c>
      <c r="AQ106" s="2">
        <f t="shared" ca="1" si="137"/>
        <v>4267.7453878744673</v>
      </c>
      <c r="AR106" s="2">
        <f t="shared" ca="1" si="137"/>
        <v>4292.4148445689952</v>
      </c>
      <c r="AS106" s="2">
        <f t="shared" ca="1" si="137"/>
        <v>3678.9181579182687</v>
      </c>
      <c r="AT106" s="61">
        <f t="shared" ref="AT106" ca="1" si="176">AT78+3016</f>
        <v>4275.266828803623</v>
      </c>
      <c r="AV106" s="26">
        <v>13</v>
      </c>
      <c r="AW106" s="60">
        <f t="shared" ca="1" si="124"/>
        <v>3115.8468660679919</v>
      </c>
      <c r="AX106" s="2">
        <f t="shared" ca="1" si="125"/>
        <v>3742.9079165582157</v>
      </c>
      <c r="AY106" s="2">
        <f t="shared" ca="1" si="126"/>
        <v>2706.8825175994066</v>
      </c>
      <c r="AZ106" s="2">
        <f t="shared" ca="1" si="127"/>
        <v>3677.4751865373478</v>
      </c>
      <c r="BA106" s="2">
        <f t="shared" ca="1" si="128"/>
        <v>3451.2704425080933</v>
      </c>
      <c r="BB106" s="2">
        <f t="shared" ca="1" si="129"/>
        <v>3671.1685112457358</v>
      </c>
      <c r="BC106" s="2">
        <f t="shared" ca="1" si="130"/>
        <v>3649.2673814527138</v>
      </c>
      <c r="BD106" s="2">
        <f t="shared" ca="1" si="131"/>
        <v>3668.5689113245139</v>
      </c>
      <c r="BE106" s="2">
        <f t="shared" ca="1" si="132"/>
        <v>3764.6453878744674</v>
      </c>
      <c r="BF106" s="2">
        <f t="shared" ca="1" si="133"/>
        <v>3789.3148445689953</v>
      </c>
      <c r="BG106" s="2">
        <f t="shared" ca="1" si="138"/>
        <v>3188.8181579182688</v>
      </c>
      <c r="BH106" s="2">
        <f t="shared" ca="1" si="139"/>
        <v>3798.166828803623</v>
      </c>
      <c r="BI106" s="26">
        <v>13</v>
      </c>
      <c r="BJ106" s="60">
        <f t="shared" ca="1" si="140"/>
        <v>3160.0851957483515</v>
      </c>
      <c r="BK106" s="2">
        <f t="shared" ca="1" si="141"/>
        <v>3626.4722687158519</v>
      </c>
      <c r="BL106" s="2">
        <f t="shared" ca="1" si="142"/>
        <v>2671.4059325059911</v>
      </c>
      <c r="BM106" s="2">
        <f t="shared" ca="1" si="143"/>
        <v>3480.3021087787693</v>
      </c>
      <c r="BN106" s="2">
        <f t="shared" ca="1" si="144"/>
        <v>3611.3639104904887</v>
      </c>
      <c r="BO106" s="2">
        <f t="shared" ca="1" si="145"/>
        <v>3705.3527075877928</v>
      </c>
      <c r="BP106" s="2">
        <f t="shared" ca="1" si="146"/>
        <v>3586.4984024733703</v>
      </c>
      <c r="BQ106" s="2">
        <f t="shared" ca="1" si="147"/>
        <v>3463.2247138792254</v>
      </c>
      <c r="BR106" s="2">
        <f t="shared" ca="1" si="148"/>
        <v>3715.7957654232259</v>
      </c>
      <c r="BS106" s="2">
        <f t="shared" ca="1" si="149"/>
        <v>3976.2190569992426</v>
      </c>
      <c r="BT106" s="2">
        <f t="shared" ca="1" si="150"/>
        <v>3127.9855208102954</v>
      </c>
      <c r="BU106" s="2">
        <f t="shared" ca="1" si="151"/>
        <v>3737.1551708078314</v>
      </c>
      <c r="BV106" s="26">
        <v>13</v>
      </c>
      <c r="BW106" s="60">
        <f t="shared" ca="1" si="152"/>
        <v>3054.8654661917485</v>
      </c>
      <c r="BX106" s="2">
        <f t="shared" ca="1" si="153"/>
        <v>3640.501893912136</v>
      </c>
      <c r="BY106" s="2">
        <f t="shared" ca="1" si="154"/>
        <v>2700.2037410527773</v>
      </c>
      <c r="BZ106" s="2">
        <f t="shared" ca="1" si="155"/>
        <v>3688.8971854508623</v>
      </c>
      <c r="CA106" s="2">
        <f t="shared" ca="1" si="156"/>
        <v>3440.3851451674282</v>
      </c>
      <c r="CB106" s="2">
        <f t="shared" ca="1" si="157"/>
        <v>3666.7854683229834</v>
      </c>
      <c r="CC106" s="2">
        <f t="shared" ca="1" si="158"/>
        <v>3583.9283982055481</v>
      </c>
      <c r="CD106" s="2">
        <f t="shared" ca="1" si="159"/>
        <v>3700.9423529009246</v>
      </c>
      <c r="CE106" s="2">
        <f t="shared" ca="1" si="160"/>
        <v>3632.8398739846734</v>
      </c>
      <c r="CF106" s="2">
        <f t="shared" ca="1" si="161"/>
        <v>3712.4834540217134</v>
      </c>
      <c r="CG106" s="2">
        <f t="shared" ca="1" si="162"/>
        <v>3213.4662142780785</v>
      </c>
      <c r="CH106" s="61">
        <f t="shared" ca="1" si="163"/>
        <v>3894.5831723230094</v>
      </c>
    </row>
    <row r="107" spans="2:86" x14ac:dyDescent="0.45">
      <c r="H107" s="65">
        <v>1.1000000000000001</v>
      </c>
      <c r="I107" s="133">
        <v>11</v>
      </c>
      <c r="J107" s="60">
        <f t="shared" ca="1" si="166"/>
        <v>681.07476717647114</v>
      </c>
      <c r="K107" s="2">
        <f t="shared" ca="1" si="164"/>
        <v>316.75857969448816</v>
      </c>
      <c r="L107" s="2">
        <f t="shared" ca="1" si="164"/>
        <v>412.71515271753344</v>
      </c>
      <c r="M107" s="2">
        <f t="shared" ca="1" si="164"/>
        <v>459.29073779013055</v>
      </c>
      <c r="N107" s="2">
        <f t="shared" ca="1" si="164"/>
        <v>349.68191551853607</v>
      </c>
      <c r="O107" s="2">
        <f t="shared" ca="1" si="164"/>
        <v>315.76328153112343</v>
      </c>
      <c r="P107" s="2">
        <f t="shared" ca="1" si="164"/>
        <v>451.34105812211845</v>
      </c>
      <c r="Q107" s="2">
        <f t="shared" ca="1" si="164"/>
        <v>594.01312919641759</v>
      </c>
      <c r="R107" s="2">
        <f t="shared" ca="1" si="164"/>
        <v>425.50260046526876</v>
      </c>
      <c r="S107" s="2">
        <f t="shared" ca="1" si="164"/>
        <v>391.50437596551274</v>
      </c>
      <c r="T107" s="2">
        <f t="shared" ca="1" si="164"/>
        <v>271.53398012563105</v>
      </c>
      <c r="U107" s="61">
        <f t="shared" ca="1" si="164"/>
        <v>356.660502823836</v>
      </c>
      <c r="AH107" s="26">
        <v>14</v>
      </c>
      <c r="AI107" s="60">
        <f t="shared" ca="1" si="137"/>
        <v>4297.4038256111444</v>
      </c>
      <c r="AJ107" s="2">
        <f t="shared" ca="1" si="137"/>
        <v>4015.4293455240422</v>
      </c>
      <c r="AK107" s="2">
        <f t="shared" ca="1" si="137"/>
        <v>3852.3230263065138</v>
      </c>
      <c r="AL107" s="2">
        <f t="shared" ca="1" si="137"/>
        <v>4232.7780624483476</v>
      </c>
      <c r="AM107" s="2">
        <f t="shared" ca="1" si="137"/>
        <v>4267.3825059031115</v>
      </c>
      <c r="AN107" s="2">
        <f t="shared" ca="1" si="137"/>
        <v>4155.7721266886138</v>
      </c>
      <c r="AO107" s="2">
        <f t="shared" ca="1" si="137"/>
        <v>4277.459877499341</v>
      </c>
      <c r="AP107" s="2">
        <f t="shared" ca="1" si="137"/>
        <v>4279.6301348004936</v>
      </c>
      <c r="AQ107" s="2">
        <f t="shared" ca="1" si="137"/>
        <v>3785.4538587316865</v>
      </c>
      <c r="AR107" s="2">
        <f t="shared" ca="1" si="137"/>
        <v>3445.4672128821435</v>
      </c>
      <c r="AS107" s="2">
        <f t="shared" ca="1" si="137"/>
        <v>4281.6272563659586</v>
      </c>
      <c r="AT107" s="61">
        <f t="shared" ref="AT107" ca="1" si="177">AT79+3016</f>
        <v>4183.5097617474057</v>
      </c>
      <c r="AV107" s="26">
        <v>14</v>
      </c>
      <c r="AW107" s="60">
        <f t="shared" ca="1" si="124"/>
        <v>3662.9038256111444</v>
      </c>
      <c r="AX107" s="2">
        <f t="shared" ca="1" si="125"/>
        <v>3395.9293455240422</v>
      </c>
      <c r="AY107" s="2">
        <f t="shared" ca="1" si="126"/>
        <v>3195.3230263065138</v>
      </c>
      <c r="AZ107" s="2">
        <f t="shared" ca="1" si="127"/>
        <v>3562.2780624483476</v>
      </c>
      <c r="BA107" s="2">
        <f t="shared" ca="1" si="128"/>
        <v>3589.3825059031115</v>
      </c>
      <c r="BB107" s="2">
        <f t="shared" ca="1" si="129"/>
        <v>3455.2721266886138</v>
      </c>
      <c r="BC107" s="2">
        <f t="shared" ca="1" si="130"/>
        <v>3546.959877499341</v>
      </c>
      <c r="BD107" s="2">
        <f t="shared" ca="1" si="131"/>
        <v>3571.6301348004936</v>
      </c>
      <c r="BE107" s="2">
        <f t="shared" ca="1" si="132"/>
        <v>3204.9538587316865</v>
      </c>
      <c r="BF107" s="2">
        <f t="shared" ca="1" si="133"/>
        <v>2864.9672128821435</v>
      </c>
      <c r="BG107" s="2">
        <f t="shared" ca="1" si="138"/>
        <v>3716.1272563659586</v>
      </c>
      <c r="BH107" s="2">
        <f t="shared" ca="1" si="139"/>
        <v>3633.0097617474057</v>
      </c>
      <c r="BI107" s="26">
        <v>14</v>
      </c>
      <c r="BJ107" s="60">
        <f t="shared" ca="1" si="140"/>
        <v>3852.9462165790342</v>
      </c>
      <c r="BK107" s="2">
        <f t="shared" ca="1" si="141"/>
        <v>3580.1279637291564</v>
      </c>
      <c r="BL107" s="2">
        <f t="shared" ca="1" si="142"/>
        <v>3378.755666643428</v>
      </c>
      <c r="BM107" s="2">
        <f t="shared" ca="1" si="143"/>
        <v>3395.9031774632849</v>
      </c>
      <c r="BN107" s="2">
        <f t="shared" ca="1" si="144"/>
        <v>3582.3661973019071</v>
      </c>
      <c r="BO107" s="2">
        <f t="shared" ca="1" si="145"/>
        <v>3550.9083491888882</v>
      </c>
      <c r="BP107" s="2">
        <f t="shared" ca="1" si="146"/>
        <v>3560.3324785675222</v>
      </c>
      <c r="BQ107" s="2">
        <f t="shared" ca="1" si="147"/>
        <v>3617.7516196373981</v>
      </c>
      <c r="BR107" s="2">
        <f t="shared" ca="1" si="148"/>
        <v>3053.4314286883114</v>
      </c>
      <c r="BS107" s="2">
        <f t="shared" ca="1" si="149"/>
        <v>2749.3181462747698</v>
      </c>
      <c r="BT107" s="2">
        <f t="shared" ca="1" si="150"/>
        <v>3921.9238174356774</v>
      </c>
      <c r="BU107" s="2">
        <f t="shared" ca="1" si="151"/>
        <v>3843.0420497411851</v>
      </c>
      <c r="BV107" s="26">
        <v>14</v>
      </c>
      <c r="BW107" s="60">
        <f t="shared" ca="1" si="152"/>
        <v>3643.5474189879506</v>
      </c>
      <c r="BX107" s="2">
        <f t="shared" ca="1" si="153"/>
        <v>3340.7937256976411</v>
      </c>
      <c r="BY107" s="2">
        <f t="shared" ca="1" si="154"/>
        <v>3126.94166314827</v>
      </c>
      <c r="BZ107" s="2">
        <f t="shared" ca="1" si="155"/>
        <v>3563.4917159907259</v>
      </c>
      <c r="CA107" s="2">
        <f t="shared" ca="1" si="156"/>
        <v>3483.9817269423493</v>
      </c>
      <c r="CB107" s="2">
        <f t="shared" ca="1" si="157"/>
        <v>3513.6036397998341</v>
      </c>
      <c r="CC107" s="2">
        <f t="shared" ca="1" si="158"/>
        <v>3360.4270682718684</v>
      </c>
      <c r="CD107" s="2">
        <f t="shared" ca="1" si="159"/>
        <v>3727.2362949250282</v>
      </c>
      <c r="CE107" s="2">
        <f t="shared" ca="1" si="160"/>
        <v>3081.5413313415029</v>
      </c>
      <c r="CF107" s="2">
        <f t="shared" ca="1" si="161"/>
        <v>2934.5928368823029</v>
      </c>
      <c r="CG107" s="2">
        <f t="shared" ca="1" si="162"/>
        <v>3662.0083298302516</v>
      </c>
      <c r="CH107" s="61">
        <f t="shared" ca="1" si="163"/>
        <v>3557.0900910484643</v>
      </c>
    </row>
    <row r="108" spans="2:86" x14ac:dyDescent="0.45">
      <c r="H108" s="65">
        <v>1.2</v>
      </c>
      <c r="I108" s="133">
        <v>12</v>
      </c>
      <c r="J108" s="60">
        <f t="shared" ca="1" si="166"/>
        <v>727.42745018117557</v>
      </c>
      <c r="K108" s="2">
        <f t="shared" ca="1" si="164"/>
        <v>522.1059157896774</v>
      </c>
      <c r="L108" s="2">
        <f t="shared" ca="1" si="164"/>
        <v>375.20365764246367</v>
      </c>
      <c r="M108" s="2">
        <f t="shared" ca="1" si="164"/>
        <v>411.35052046350791</v>
      </c>
      <c r="N108" s="2">
        <f t="shared" ca="1" si="164"/>
        <v>519.33272300658314</v>
      </c>
      <c r="O108" s="2">
        <f t="shared" ca="1" si="164"/>
        <v>681.15456423697253</v>
      </c>
      <c r="P108" s="2">
        <f t="shared" ca="1" si="164"/>
        <v>529.84020364998719</v>
      </c>
      <c r="Q108" s="2">
        <f t="shared" ca="1" si="164"/>
        <v>382.18153785931258</v>
      </c>
      <c r="R108" s="2">
        <f t="shared" ca="1" si="164"/>
        <v>402.67558935737156</v>
      </c>
      <c r="S108" s="2">
        <f t="shared" ca="1" si="164"/>
        <v>561.44933702170158</v>
      </c>
      <c r="T108" s="2">
        <f t="shared" ca="1" si="164"/>
        <v>289.10394115085785</v>
      </c>
      <c r="U108" s="61">
        <f t="shared" ca="1" si="164"/>
        <v>494.52438248583678</v>
      </c>
      <c r="AH108" s="26">
        <v>15</v>
      </c>
      <c r="AI108" s="60">
        <f t="shared" ca="1" si="137"/>
        <v>3832.9882383505474</v>
      </c>
      <c r="AJ108" s="2">
        <f t="shared" ca="1" si="137"/>
        <v>4277.6620901529031</v>
      </c>
      <c r="AK108" s="2">
        <f t="shared" ca="1" si="137"/>
        <v>3332.424911487195</v>
      </c>
      <c r="AL108" s="2">
        <f t="shared" ca="1" si="137"/>
        <v>4271.1081289290287</v>
      </c>
      <c r="AM108" s="2">
        <f t="shared" ca="1" si="137"/>
        <v>4242.543334530581</v>
      </c>
      <c r="AN108" s="2">
        <f t="shared" ca="1" si="137"/>
        <v>4237.0903606992933</v>
      </c>
      <c r="AO108" s="2">
        <f t="shared" ca="1" si="137"/>
        <v>4270.9381527288469</v>
      </c>
      <c r="AP108" s="2">
        <f t="shared" ca="1" si="137"/>
        <v>4092.3676413630124</v>
      </c>
      <c r="AQ108" s="2">
        <f t="shared" ca="1" si="137"/>
        <v>4103.3111515379569</v>
      </c>
      <c r="AR108" s="2">
        <f t="shared" ca="1" si="137"/>
        <v>3754.6153593124181</v>
      </c>
      <c r="AS108" s="2">
        <f t="shared" ca="1" si="137"/>
        <v>4288.5683450568022</v>
      </c>
      <c r="AT108" s="61">
        <f t="shared" ref="AT108" ca="1" si="178">AT80+3016</f>
        <v>4299.5931526850281</v>
      </c>
      <c r="AV108" s="26">
        <v>15</v>
      </c>
      <c r="AW108" s="60">
        <f t="shared" ca="1" si="124"/>
        <v>3198.4882383505474</v>
      </c>
      <c r="AX108" s="2">
        <f t="shared" ca="1" si="125"/>
        <v>3658.1620901529031</v>
      </c>
      <c r="AY108" s="2">
        <f t="shared" ca="1" si="126"/>
        <v>2675.424911487195</v>
      </c>
      <c r="AZ108" s="2">
        <f t="shared" ca="1" si="127"/>
        <v>3600.6081289290287</v>
      </c>
      <c r="BA108" s="2">
        <f t="shared" ca="1" si="128"/>
        <v>3564.543334530581</v>
      </c>
      <c r="BB108" s="2">
        <f t="shared" ca="1" si="129"/>
        <v>3536.5903606992933</v>
      </c>
      <c r="BC108" s="2">
        <f t="shared" ca="1" si="130"/>
        <v>3540.4381527288469</v>
      </c>
      <c r="BD108" s="2">
        <f t="shared" ca="1" si="131"/>
        <v>3384.3676413630124</v>
      </c>
      <c r="BE108" s="2">
        <f t="shared" ca="1" si="132"/>
        <v>3522.8111515379569</v>
      </c>
      <c r="BF108" s="2">
        <f t="shared" ca="1" si="133"/>
        <v>3174.1153593124181</v>
      </c>
      <c r="BG108" s="2">
        <f t="shared" ca="1" si="138"/>
        <v>3723.0683450568022</v>
      </c>
      <c r="BH108" s="2">
        <f t="shared" ca="1" si="139"/>
        <v>3749.0931526850281</v>
      </c>
      <c r="BI108" s="26">
        <v>15</v>
      </c>
      <c r="BJ108" s="60">
        <f t="shared" ca="1" si="140"/>
        <v>3388.3260700814008</v>
      </c>
      <c r="BK108" s="2">
        <f t="shared" ca="1" si="141"/>
        <v>3563.5374521432441</v>
      </c>
      <c r="BL108" s="2">
        <f t="shared" ca="1" si="142"/>
        <v>2550.8242512347792</v>
      </c>
      <c r="BM108" s="2">
        <f t="shared" ca="1" si="143"/>
        <v>3447.0960326619579</v>
      </c>
      <c r="BN108" s="2">
        <f t="shared" ca="1" si="144"/>
        <v>3659.0559760684318</v>
      </c>
      <c r="BO108" s="2">
        <f t="shared" ca="1" si="145"/>
        <v>3593.1025076386895</v>
      </c>
      <c r="BP108" s="2">
        <f t="shared" ca="1" si="146"/>
        <v>3610.847789584845</v>
      </c>
      <c r="BQ108" s="2">
        <f t="shared" ca="1" si="147"/>
        <v>3340.3612849945234</v>
      </c>
      <c r="BR108" s="2">
        <f t="shared" ca="1" si="148"/>
        <v>3667.0191207612161</v>
      </c>
      <c r="BS108" s="2">
        <f t="shared" ca="1" si="149"/>
        <v>3356.2472302368046</v>
      </c>
      <c r="BT108" s="2">
        <f t="shared" ca="1" si="150"/>
        <v>3656.61096615202</v>
      </c>
      <c r="BU108" s="2">
        <f t="shared" ca="1" si="151"/>
        <v>3543.0790016952615</v>
      </c>
      <c r="BV108" s="26">
        <v>15</v>
      </c>
      <c r="BW108" s="60">
        <f t="shared" ca="1" si="152"/>
        <v>3165.8713611784751</v>
      </c>
      <c r="BX108" s="2">
        <f t="shared" ca="1" si="153"/>
        <v>3701.0775251499781</v>
      </c>
      <c r="BY108" s="2">
        <f t="shared" ca="1" si="154"/>
        <v>2701.9526134480493</v>
      </c>
      <c r="BZ108" s="2">
        <f t="shared" ca="1" si="155"/>
        <v>3626.3574265356383</v>
      </c>
      <c r="CA108" s="2">
        <f t="shared" ca="1" si="156"/>
        <v>3532.647031983257</v>
      </c>
      <c r="CB108" s="2">
        <f t="shared" ca="1" si="157"/>
        <v>3378.9928197671852</v>
      </c>
      <c r="CC108" s="2">
        <f t="shared" ca="1" si="158"/>
        <v>3640.4554306208765</v>
      </c>
      <c r="CD108" s="2">
        <f t="shared" ca="1" si="159"/>
        <v>3196.9298649774751</v>
      </c>
      <c r="CE108" s="2">
        <f t="shared" ca="1" si="160"/>
        <v>3535.5171186289845</v>
      </c>
      <c r="CF108" s="2">
        <f t="shared" ca="1" si="161"/>
        <v>3174.1722196513037</v>
      </c>
      <c r="CG108" s="2">
        <f t="shared" ca="1" si="162"/>
        <v>3690.9215915557702</v>
      </c>
      <c r="CH108" s="61">
        <f t="shared" ca="1" si="163"/>
        <v>3694.1846528311471</v>
      </c>
    </row>
    <row r="109" spans="2:86" x14ac:dyDescent="0.45">
      <c r="H109" s="65">
        <v>1.3</v>
      </c>
      <c r="I109" s="133">
        <v>13</v>
      </c>
      <c r="J109" s="60">
        <f t="shared" ca="1" si="166"/>
        <v>505.66167031964068</v>
      </c>
      <c r="K109" s="2">
        <f t="shared" ca="1" si="164"/>
        <v>653.33564784236398</v>
      </c>
      <c r="L109" s="2">
        <f t="shared" ca="1" si="164"/>
        <v>604.87658509341543</v>
      </c>
      <c r="M109" s="2">
        <f t="shared" ca="1" si="164"/>
        <v>778.27307775857821</v>
      </c>
      <c r="N109" s="2">
        <f t="shared" ca="1" si="164"/>
        <v>427.50653201760434</v>
      </c>
      <c r="O109" s="2">
        <f t="shared" ca="1" si="164"/>
        <v>572.91580365794289</v>
      </c>
      <c r="P109" s="2">
        <f t="shared" ca="1" si="164"/>
        <v>695.86897897934352</v>
      </c>
      <c r="Q109" s="2">
        <f t="shared" ca="1" si="164"/>
        <v>818.94419744528852</v>
      </c>
      <c r="R109" s="2">
        <f t="shared" ca="1" si="164"/>
        <v>551.94962245124111</v>
      </c>
      <c r="S109" s="2">
        <f t="shared" ca="1" si="164"/>
        <v>316.19578756975284</v>
      </c>
      <c r="T109" s="2">
        <f t="shared" ca="1" si="164"/>
        <v>550.93263710797328</v>
      </c>
      <c r="U109" s="61">
        <f t="shared" ca="1" si="164"/>
        <v>538.11165799579146</v>
      </c>
      <c r="AH109" s="26">
        <v>16</v>
      </c>
      <c r="AI109" s="60">
        <f t="shared" ca="1" si="137"/>
        <v>3212.6852151262701</v>
      </c>
      <c r="AJ109" s="2">
        <f t="shared" ca="1" si="137"/>
        <v>4063.7008555118909</v>
      </c>
      <c r="AK109" s="2">
        <f t="shared" ca="1" si="137"/>
        <v>4064.0714452457169</v>
      </c>
      <c r="AL109" s="2">
        <f t="shared" ca="1" si="137"/>
        <v>3515.0833785413106</v>
      </c>
      <c r="AM109" s="2">
        <f t="shared" ca="1" si="137"/>
        <v>4045.8764595848843</v>
      </c>
      <c r="AN109" s="2">
        <f t="shared" ca="1" si="137"/>
        <v>4176.0985669724796</v>
      </c>
      <c r="AO109" s="2">
        <f t="shared" ca="1" si="137"/>
        <v>3349.1247778518637</v>
      </c>
      <c r="AP109" s="2">
        <f t="shared" ca="1" si="137"/>
        <v>4264.1286367789535</v>
      </c>
      <c r="AQ109" s="2">
        <f t="shared" ca="1" si="137"/>
        <v>4197.7554864782842</v>
      </c>
      <c r="AR109" s="2">
        <f t="shared" ca="1" si="137"/>
        <v>4125.955067998646</v>
      </c>
      <c r="AS109" s="2">
        <f t="shared" ca="1" si="137"/>
        <v>4237.2144701381585</v>
      </c>
      <c r="AT109" s="61">
        <f t="shared" ref="AT109" ca="1" si="179">AT81+3016</f>
        <v>4294.8872668801114</v>
      </c>
      <c r="AV109" s="26">
        <v>16</v>
      </c>
      <c r="AW109" s="60">
        <f t="shared" ca="1" si="124"/>
        <v>2578.1852151262701</v>
      </c>
      <c r="AX109" s="2">
        <f t="shared" ca="1" si="125"/>
        <v>3444.2008555118909</v>
      </c>
      <c r="AY109" s="2">
        <f t="shared" ca="1" si="126"/>
        <v>3407.0714452457169</v>
      </c>
      <c r="AZ109" s="2">
        <f t="shared" ca="1" si="127"/>
        <v>2844.5833785413106</v>
      </c>
      <c r="BA109" s="2">
        <f t="shared" ca="1" si="128"/>
        <v>3367.8764595848843</v>
      </c>
      <c r="BB109" s="2">
        <f t="shared" ca="1" si="129"/>
        <v>3475.5985669724796</v>
      </c>
      <c r="BC109" s="2">
        <f t="shared" ca="1" si="130"/>
        <v>2618.6247778518637</v>
      </c>
      <c r="BD109" s="2">
        <f t="shared" ca="1" si="131"/>
        <v>3556.1286367789535</v>
      </c>
      <c r="BE109" s="2">
        <f t="shared" ca="1" si="132"/>
        <v>3617.2554864782842</v>
      </c>
      <c r="BF109" s="2">
        <f t="shared" ca="1" si="133"/>
        <v>3545.455067998646</v>
      </c>
      <c r="BG109" s="2">
        <f t="shared" ca="1" si="138"/>
        <v>3671.7144701381585</v>
      </c>
      <c r="BH109" s="2">
        <f t="shared" ca="1" si="139"/>
        <v>3744.3872668801114</v>
      </c>
      <c r="BI109" s="26">
        <v>16</v>
      </c>
      <c r="BJ109" s="60">
        <f t="shared" ca="1" si="140"/>
        <v>2454.671018212674</v>
      </c>
      <c r="BK109" s="2">
        <f t="shared" ca="1" si="141"/>
        <v>3540.6376755175452</v>
      </c>
      <c r="BL109" s="2">
        <f t="shared" ca="1" si="142"/>
        <v>3195.7680286784275</v>
      </c>
      <c r="BM109" s="2">
        <f t="shared" ca="1" si="143"/>
        <v>2851.6879250524139</v>
      </c>
      <c r="BN109" s="2">
        <f t="shared" ca="1" si="144"/>
        <v>3336.7097947623588</v>
      </c>
      <c r="BO109" s="2">
        <f t="shared" ca="1" si="145"/>
        <v>3699.4770472952382</v>
      </c>
      <c r="BP109" s="2">
        <f t="shared" ca="1" si="146"/>
        <v>2746.9241101249499</v>
      </c>
      <c r="BQ109" s="2">
        <f t="shared" ca="1" si="147"/>
        <v>3340.7872207740156</v>
      </c>
      <c r="BR109" s="2">
        <f t="shared" ca="1" si="148"/>
        <v>3451.3530216030049</v>
      </c>
      <c r="BS109" s="2">
        <f t="shared" ca="1" si="149"/>
        <v>3712.9148875188898</v>
      </c>
      <c r="BT109" s="2">
        <f t="shared" ca="1" si="150"/>
        <v>3554.5159171896421</v>
      </c>
      <c r="BU109" s="2">
        <f t="shared" ca="1" si="151"/>
        <v>3792.0172858429009</v>
      </c>
      <c r="BV109" s="26">
        <v>16</v>
      </c>
      <c r="BW109" s="60">
        <f t="shared" ca="1" si="152"/>
        <v>2541.7349944537282</v>
      </c>
      <c r="BX109" s="2">
        <f t="shared" ca="1" si="153"/>
        <v>3477.1601375694481</v>
      </c>
      <c r="BY109" s="2">
        <f t="shared" ca="1" si="154"/>
        <v>3451.8743264205068</v>
      </c>
      <c r="BZ109" s="2">
        <f t="shared" ca="1" si="155"/>
        <v>2784.2711841914938</v>
      </c>
      <c r="CA109" s="2">
        <f t="shared" ca="1" si="156"/>
        <v>3224.3648726911606</v>
      </c>
      <c r="CB109" s="2">
        <f t="shared" ca="1" si="157"/>
        <v>3437.5667178886347</v>
      </c>
      <c r="CC109" s="2">
        <f t="shared" ca="1" si="158"/>
        <v>2671.2037976073061</v>
      </c>
      <c r="CD109" s="2">
        <f t="shared" ca="1" si="159"/>
        <v>3572.2969650315495</v>
      </c>
      <c r="CE109" s="2">
        <f t="shared" ca="1" si="160"/>
        <v>3568.5943623698404</v>
      </c>
      <c r="CF109" s="2">
        <f t="shared" ca="1" si="161"/>
        <v>3524.4305819092256</v>
      </c>
      <c r="CG109" s="2">
        <f t="shared" ca="1" si="162"/>
        <v>3734.1018946366635</v>
      </c>
      <c r="CH109" s="61">
        <f t="shared" ca="1" si="163"/>
        <v>4003.2597571284668</v>
      </c>
    </row>
    <row r="110" spans="2:86" x14ac:dyDescent="0.45">
      <c r="H110" s="65">
        <v>1.5</v>
      </c>
      <c r="I110" s="133">
        <v>14</v>
      </c>
      <c r="J110" s="60">
        <f t="shared" ca="1" si="166"/>
        <v>444.45760903211004</v>
      </c>
      <c r="K110" s="2">
        <f t="shared" ca="1" si="164"/>
        <v>435.30138179488563</v>
      </c>
      <c r="L110" s="2">
        <f t="shared" ca="1" si="164"/>
        <v>473.56735966308594</v>
      </c>
      <c r="M110" s="2">
        <f t="shared" ca="1" si="164"/>
        <v>836.87488498506241</v>
      </c>
      <c r="N110" s="2">
        <f t="shared" ca="1" si="164"/>
        <v>685.01630860120463</v>
      </c>
      <c r="O110" s="2">
        <f t="shared" ca="1" si="164"/>
        <v>604.86377749972542</v>
      </c>
      <c r="P110" s="2">
        <f t="shared" ca="1" si="164"/>
        <v>717.12739893181868</v>
      </c>
      <c r="Q110" s="2">
        <f t="shared" ca="1" si="164"/>
        <v>661.87851516309524</v>
      </c>
      <c r="R110" s="2">
        <f t="shared" ca="1" si="164"/>
        <v>732.02243004337527</v>
      </c>
      <c r="S110" s="2">
        <f t="shared" ca="1" si="164"/>
        <v>696.14906660737347</v>
      </c>
      <c r="T110" s="2">
        <f t="shared" ca="1" si="164"/>
        <v>359.7034389302811</v>
      </c>
      <c r="U110" s="61">
        <f t="shared" ca="1" si="164"/>
        <v>340.46771200622049</v>
      </c>
      <c r="AH110" s="26">
        <v>17</v>
      </c>
      <c r="AI110" s="60">
        <f t="shared" ca="1" si="137"/>
        <v>4124.8075970398731</v>
      </c>
      <c r="AJ110" s="2">
        <f t="shared" ca="1" si="137"/>
        <v>4016.4623401314716</v>
      </c>
      <c r="AK110" s="2">
        <f t="shared" ca="1" si="137"/>
        <v>4257.5377683183879</v>
      </c>
      <c r="AL110" s="2">
        <f t="shared" ca="1" si="137"/>
        <v>4172.8516220888096</v>
      </c>
      <c r="AM110" s="2">
        <f t="shared" ca="1" si="137"/>
        <v>4062.6452899816741</v>
      </c>
      <c r="AN110" s="2">
        <f t="shared" ca="1" si="137"/>
        <v>3065.448445839751</v>
      </c>
      <c r="AO110" s="2">
        <f t="shared" ca="1" si="137"/>
        <v>4218.214521650244</v>
      </c>
      <c r="AP110" s="2">
        <f t="shared" ca="1" si="137"/>
        <v>4225.2093868067059</v>
      </c>
      <c r="AQ110" s="2">
        <f t="shared" ca="1" si="137"/>
        <v>4234.4817523081974</v>
      </c>
      <c r="AR110" s="2">
        <f t="shared" ca="1" si="137"/>
        <v>4223.4324010409637</v>
      </c>
      <c r="AS110" s="2">
        <f t="shared" ca="1" si="137"/>
        <v>4248.9058517676003</v>
      </c>
      <c r="AT110" s="61">
        <f t="shared" ref="AT110" ca="1" si="180">AT82+3016</f>
        <v>4238.639427662828</v>
      </c>
      <c r="AV110" s="26">
        <v>17</v>
      </c>
      <c r="AW110" s="60">
        <f t="shared" ca="1" si="124"/>
        <v>3574.9075970398731</v>
      </c>
      <c r="AX110" s="2">
        <f t="shared" ca="1" si="125"/>
        <v>3479.5623401314715</v>
      </c>
      <c r="AY110" s="2">
        <f t="shared" ca="1" si="126"/>
        <v>3688.1377683183878</v>
      </c>
      <c r="AZ110" s="2">
        <f t="shared" ca="1" si="127"/>
        <v>3591.7516220888097</v>
      </c>
      <c r="BA110" s="2">
        <f t="shared" ca="1" si="128"/>
        <v>3475.0452899816742</v>
      </c>
      <c r="BB110" s="2">
        <f t="shared" ca="1" si="129"/>
        <v>2458.3484458397511</v>
      </c>
      <c r="BC110" s="2">
        <f t="shared" ca="1" si="130"/>
        <v>3585.1145216502441</v>
      </c>
      <c r="BD110" s="2">
        <f t="shared" ca="1" si="131"/>
        <v>3611.609386806706</v>
      </c>
      <c r="BE110" s="2">
        <f t="shared" ca="1" si="132"/>
        <v>3731.3817523081975</v>
      </c>
      <c r="BF110" s="2">
        <f t="shared" ca="1" si="133"/>
        <v>3720.3324010409638</v>
      </c>
      <c r="BG110" s="2">
        <f t="shared" ca="1" si="138"/>
        <v>3758.8058517676004</v>
      </c>
      <c r="BH110" s="2">
        <f t="shared" ca="1" si="139"/>
        <v>3761.5394276628281</v>
      </c>
      <c r="BI110" s="26">
        <v>17</v>
      </c>
      <c r="BJ110" s="60">
        <f t="shared" ca="1" si="140"/>
        <v>3655.9365668185819</v>
      </c>
      <c r="BK110" s="2">
        <f t="shared" ca="1" si="141"/>
        <v>3314.2686236055074</v>
      </c>
      <c r="BL110" s="2">
        <f t="shared" ca="1" si="142"/>
        <v>3784.1732928652682</v>
      </c>
      <c r="BM110" s="2">
        <f t="shared" ca="1" si="143"/>
        <v>3651.8731184477992</v>
      </c>
      <c r="BN110" s="2">
        <f t="shared" ca="1" si="144"/>
        <v>3322.6480964957859</v>
      </c>
      <c r="BO110" s="2">
        <f t="shared" ca="1" si="145"/>
        <v>2419.1563808836668</v>
      </c>
      <c r="BP110" s="2">
        <f t="shared" ca="1" si="146"/>
        <v>3450.4437865710142</v>
      </c>
      <c r="BQ110" s="2">
        <f t="shared" ca="1" si="147"/>
        <v>3732.8367058337726</v>
      </c>
      <c r="BR110" s="2">
        <f t="shared" ca="1" si="148"/>
        <v>3764.7344630875446</v>
      </c>
      <c r="BS110" s="2">
        <f t="shared" ca="1" si="149"/>
        <v>3718.6929394918852</v>
      </c>
      <c r="BT110" s="2">
        <f t="shared" ca="1" si="150"/>
        <v>3821.5104389241469</v>
      </c>
      <c r="BU110" s="2">
        <f t="shared" ca="1" si="151"/>
        <v>3730.8956836077864</v>
      </c>
      <c r="BV110" s="26">
        <v>17</v>
      </c>
      <c r="BW110" s="60">
        <f t="shared" ca="1" si="152"/>
        <v>3534.2231707223109</v>
      </c>
      <c r="BX110" s="2">
        <f t="shared" ca="1" si="153"/>
        <v>3497.8742071526412</v>
      </c>
      <c r="BY110" s="2">
        <f t="shared" ca="1" si="154"/>
        <v>3613.4271635659456</v>
      </c>
      <c r="BZ110" s="2">
        <f t="shared" ca="1" si="155"/>
        <v>3455.8474186519184</v>
      </c>
      <c r="CA110" s="2">
        <f t="shared" ca="1" si="156"/>
        <v>3436.2452392692862</v>
      </c>
      <c r="CB110" s="2">
        <f t="shared" ca="1" si="157"/>
        <v>2468.0756075820118</v>
      </c>
      <c r="CC110" s="2">
        <f t="shared" ca="1" si="158"/>
        <v>3643.4093585581454</v>
      </c>
      <c r="CD110" s="2">
        <f t="shared" ca="1" si="159"/>
        <v>3638.3324727041063</v>
      </c>
      <c r="CE110" s="2">
        <f t="shared" ca="1" si="160"/>
        <v>3651.8678822162551</v>
      </c>
      <c r="CF110" s="2">
        <f t="shared" ca="1" si="161"/>
        <v>3515.5450539183212</v>
      </c>
      <c r="CG110" s="2">
        <f t="shared" ca="1" si="162"/>
        <v>3900.0983528962843</v>
      </c>
      <c r="CH110" s="61">
        <f t="shared" ca="1" si="163"/>
        <v>3846.3187609834349</v>
      </c>
    </row>
    <row r="111" spans="2:86" x14ac:dyDescent="0.45">
      <c r="H111" s="65">
        <v>1.5</v>
      </c>
      <c r="I111" s="133">
        <v>15</v>
      </c>
      <c r="J111" s="60">
        <f t="shared" ca="1" si="166"/>
        <v>444.66216826914672</v>
      </c>
      <c r="K111" s="2">
        <f t="shared" ca="1" si="164"/>
        <v>714.12463800965884</v>
      </c>
      <c r="L111" s="2">
        <f t="shared" ca="1" si="164"/>
        <v>781.60066025241576</v>
      </c>
      <c r="M111" s="2">
        <f t="shared" ca="1" si="164"/>
        <v>824.012096267071</v>
      </c>
      <c r="N111" s="2">
        <f t="shared" ca="1" si="164"/>
        <v>583.4873584621489</v>
      </c>
      <c r="O111" s="2">
        <f t="shared" ca="1" si="164"/>
        <v>643.98785306060381</v>
      </c>
      <c r="P111" s="2">
        <f t="shared" ca="1" si="164"/>
        <v>660.09036314400203</v>
      </c>
      <c r="Q111" s="2">
        <f t="shared" ca="1" si="164"/>
        <v>752.00635636848892</v>
      </c>
      <c r="R111" s="2">
        <f t="shared" ca="1" si="164"/>
        <v>436.29203077674106</v>
      </c>
      <c r="S111" s="2">
        <f t="shared" ca="1" si="164"/>
        <v>398.36812907561347</v>
      </c>
      <c r="T111" s="2">
        <f t="shared" ca="1" si="164"/>
        <v>631.95737890478222</v>
      </c>
      <c r="U111" s="61">
        <f t="shared" ca="1" si="164"/>
        <v>756.51415098976645</v>
      </c>
      <c r="AH111" s="26">
        <v>18</v>
      </c>
      <c r="AI111" s="60">
        <f t="shared" ca="1" si="137"/>
        <v>3589.8755492657565</v>
      </c>
      <c r="AJ111" s="2">
        <f t="shared" ca="1" si="137"/>
        <v>3823.9299235797675</v>
      </c>
      <c r="AK111" s="2">
        <f t="shared" ca="1" si="137"/>
        <v>4159.1598897973336</v>
      </c>
      <c r="AL111" s="2">
        <f t="shared" ca="1" si="137"/>
        <v>4223.6722101212272</v>
      </c>
      <c r="AM111" s="2">
        <f t="shared" ca="1" si="137"/>
        <v>4217.0394993460804</v>
      </c>
      <c r="AN111" s="2">
        <f t="shared" ca="1" si="137"/>
        <v>4210.2679557221782</v>
      </c>
      <c r="AO111" s="2">
        <f t="shared" ca="1" si="137"/>
        <v>4158.6037385406116</v>
      </c>
      <c r="AP111" s="2">
        <f t="shared" ca="1" si="137"/>
        <v>4224.3851514939543</v>
      </c>
      <c r="AQ111" s="2">
        <f t="shared" ca="1" si="137"/>
        <v>4219.0066546951348</v>
      </c>
      <c r="AR111" s="2">
        <f t="shared" ca="1" si="137"/>
        <v>3970.35907991259</v>
      </c>
      <c r="AS111" s="2">
        <f t="shared" ca="1" si="137"/>
        <v>4227.8046763958419</v>
      </c>
      <c r="AT111" s="61">
        <f t="shared" ref="AT111" ca="1" si="181">AT83+3016</f>
        <v>4210.8931285184244</v>
      </c>
      <c r="AV111" s="26">
        <v>18</v>
      </c>
      <c r="AW111" s="60">
        <f t="shared" ca="1" si="124"/>
        <v>3082.2755492657566</v>
      </c>
      <c r="AX111" s="2">
        <f t="shared" ca="1" si="125"/>
        <v>3328.3299235797676</v>
      </c>
      <c r="AY111" s="2">
        <f t="shared" ca="1" si="126"/>
        <v>3633.5598897973337</v>
      </c>
      <c r="AZ111" s="2">
        <f t="shared" ca="1" si="127"/>
        <v>3687.2722101212271</v>
      </c>
      <c r="BA111" s="2">
        <f t="shared" ca="1" si="128"/>
        <v>3674.6394993460804</v>
      </c>
      <c r="BB111" s="2">
        <f t="shared" ca="1" si="129"/>
        <v>3649.8679557221781</v>
      </c>
      <c r="BC111" s="2">
        <f t="shared" ca="1" si="130"/>
        <v>3574.2037385406115</v>
      </c>
      <c r="BD111" s="2">
        <f t="shared" ca="1" si="131"/>
        <v>3657.9851514939542</v>
      </c>
      <c r="BE111" s="2">
        <f t="shared" ca="1" si="132"/>
        <v>3754.6066546951347</v>
      </c>
      <c r="BF111" s="2">
        <f t="shared" ca="1" si="133"/>
        <v>3505.9590799125899</v>
      </c>
      <c r="BG111" s="2">
        <f t="shared" ca="1" si="138"/>
        <v>3775.4046763958418</v>
      </c>
      <c r="BH111" s="2">
        <f t="shared" ca="1" si="139"/>
        <v>3770.4931285184243</v>
      </c>
      <c r="BI111" s="26">
        <v>18</v>
      </c>
      <c r="BJ111" s="60">
        <f t="shared" ca="1" si="140"/>
        <v>3094.3959793163513</v>
      </c>
      <c r="BK111" s="2">
        <f t="shared" ca="1" si="141"/>
        <v>3169.3670395005674</v>
      </c>
      <c r="BL111" s="2">
        <f t="shared" ca="1" si="142"/>
        <v>3612.1278355547925</v>
      </c>
      <c r="BM111" s="2">
        <f t="shared" ca="1" si="143"/>
        <v>3903.0601553391543</v>
      </c>
      <c r="BN111" s="2">
        <f t="shared" ca="1" si="144"/>
        <v>3665.7855857321897</v>
      </c>
      <c r="BO111" s="2">
        <f t="shared" ca="1" si="145"/>
        <v>3666.2220864229107</v>
      </c>
      <c r="BP111" s="2">
        <f t="shared" ca="1" si="146"/>
        <v>3579.749770318173</v>
      </c>
      <c r="BQ111" s="2">
        <f t="shared" ca="1" si="147"/>
        <v>3514.6411257313384</v>
      </c>
      <c r="BR111" s="2">
        <f t="shared" ca="1" si="148"/>
        <v>3893.5370248257409</v>
      </c>
      <c r="BS111" s="2">
        <f t="shared" ca="1" si="149"/>
        <v>3680.1554790645691</v>
      </c>
      <c r="BT111" s="2">
        <f t="shared" ca="1" si="150"/>
        <v>3775.2389551538677</v>
      </c>
      <c r="BU111" s="2">
        <f t="shared" ca="1" si="151"/>
        <v>3563.7646601156821</v>
      </c>
      <c r="BV111" s="26">
        <v>18</v>
      </c>
      <c r="BW111" s="60">
        <f t="shared" ca="1" si="152"/>
        <v>3092.5992450393069</v>
      </c>
      <c r="BX111" s="2">
        <f t="shared" ca="1" si="153"/>
        <v>3335.6070650279853</v>
      </c>
      <c r="BY111" s="2">
        <f t="shared" ca="1" si="154"/>
        <v>3672.4732859052351</v>
      </c>
      <c r="BZ111" s="2">
        <f t="shared" ca="1" si="155"/>
        <v>3727.6489565625484</v>
      </c>
      <c r="CA111" s="2">
        <f t="shared" ca="1" si="156"/>
        <v>3595.4291926900519</v>
      </c>
      <c r="CB111" s="2">
        <f t="shared" ca="1" si="157"/>
        <v>3665.319750459631</v>
      </c>
      <c r="CC111" s="2">
        <f t="shared" ca="1" si="158"/>
        <v>3682.6534028230021</v>
      </c>
      <c r="CD111" s="2">
        <f t="shared" ca="1" si="159"/>
        <v>3682.1846921310471</v>
      </c>
      <c r="CE111" s="2">
        <f t="shared" ca="1" si="160"/>
        <v>3711.3426380992014</v>
      </c>
      <c r="CF111" s="2">
        <f t="shared" ca="1" si="161"/>
        <v>3520.1388250877699</v>
      </c>
      <c r="CG111" s="2">
        <f t="shared" ca="1" si="162"/>
        <v>3670.5746737031573</v>
      </c>
      <c r="CH111" s="61">
        <f t="shared" ca="1" si="163"/>
        <v>3820.8902211056966</v>
      </c>
    </row>
    <row r="112" spans="2:86" x14ac:dyDescent="0.45">
      <c r="H112" s="65">
        <v>1.5</v>
      </c>
      <c r="I112" s="133">
        <v>16</v>
      </c>
      <c r="J112" s="60">
        <f t="shared" ca="1" si="166"/>
        <v>758.01419691359615</v>
      </c>
      <c r="K112" s="2">
        <f t="shared" ca="1" si="166"/>
        <v>523.06317999434555</v>
      </c>
      <c r="L112" s="2">
        <f t="shared" ca="1" si="166"/>
        <v>868.30341656728945</v>
      </c>
      <c r="M112" s="2">
        <f t="shared" ca="1" si="166"/>
        <v>663.39545348889681</v>
      </c>
      <c r="N112" s="2">
        <f t="shared" ca="1" si="166"/>
        <v>709.16666482252526</v>
      </c>
      <c r="O112" s="2">
        <f t="shared" ca="1" si="166"/>
        <v>476.62151967724151</v>
      </c>
      <c r="P112" s="2">
        <f t="shared" ca="1" si="166"/>
        <v>602.20066772691348</v>
      </c>
      <c r="Q112" s="2">
        <f t="shared" ca="1" si="166"/>
        <v>923.34141600493763</v>
      </c>
      <c r="R112" s="2">
        <f t="shared" ca="1" si="166"/>
        <v>746.40246487527907</v>
      </c>
      <c r="S112" s="2">
        <f t="shared" ca="1" si="166"/>
        <v>413.04018047975609</v>
      </c>
      <c r="T112" s="2">
        <f t="shared" ca="1" si="166"/>
        <v>682.69855294851629</v>
      </c>
      <c r="U112" s="61">
        <f t="shared" ca="1" si="166"/>
        <v>502.86998103721049</v>
      </c>
      <c r="AH112" s="26">
        <v>19</v>
      </c>
      <c r="AI112" s="60">
        <f t="shared" ca="1" si="137"/>
        <v>4137.9968179429998</v>
      </c>
      <c r="AJ112" s="2">
        <f t="shared" ca="1" si="137"/>
        <v>4206.9130565659789</v>
      </c>
      <c r="AK112" s="2">
        <f t="shared" ca="1" si="137"/>
        <v>4215.9770338744102</v>
      </c>
      <c r="AL112" s="2">
        <f t="shared" ca="1" si="137"/>
        <v>4221.0250423875877</v>
      </c>
      <c r="AM112" s="2">
        <f t="shared" ca="1" si="137"/>
        <v>4223.3528266933599</v>
      </c>
      <c r="AN112" s="2">
        <f t="shared" ca="1" si="137"/>
        <v>4225.4568472526498</v>
      </c>
      <c r="AO112" s="2">
        <f t="shared" ca="1" si="137"/>
        <v>3142.8522843958167</v>
      </c>
      <c r="AP112" s="2">
        <f t="shared" ca="1" si="137"/>
        <v>4220.922664508771</v>
      </c>
      <c r="AQ112" s="2">
        <f t="shared" ca="1" si="137"/>
        <v>4211.2065997619084</v>
      </c>
      <c r="AR112" s="2">
        <f t="shared" ca="1" si="137"/>
        <v>4222.0100790495298</v>
      </c>
      <c r="AS112" s="2">
        <f t="shared" ca="1" si="137"/>
        <v>3914.7393099257492</v>
      </c>
      <c r="AT112" s="61">
        <f t="shared" ref="AT112" ca="1" si="182">AT84+3016</f>
        <v>4190.0482228188584</v>
      </c>
      <c r="AV112" s="26">
        <v>19</v>
      </c>
      <c r="AW112" s="60">
        <f t="shared" ca="1" si="124"/>
        <v>3672.6968179429996</v>
      </c>
      <c r="AX112" s="2">
        <f t="shared" ca="1" si="125"/>
        <v>3752.6130565659787</v>
      </c>
      <c r="AY112" s="2">
        <f t="shared" ca="1" si="126"/>
        <v>3734.17703387441</v>
      </c>
      <c r="AZ112" s="2">
        <f t="shared" ca="1" si="127"/>
        <v>3729.3250423875879</v>
      </c>
      <c r="BA112" s="2">
        <f t="shared" ca="1" si="128"/>
        <v>3726.1528266933601</v>
      </c>
      <c r="BB112" s="2">
        <f t="shared" ca="1" si="129"/>
        <v>3711.75684725265</v>
      </c>
      <c r="BC112" s="2">
        <f t="shared" ca="1" si="130"/>
        <v>2607.1522843958164</v>
      </c>
      <c r="BD112" s="2">
        <f t="shared" ca="1" si="131"/>
        <v>3701.7226645087712</v>
      </c>
      <c r="BE112" s="2">
        <f t="shared" ca="1" si="132"/>
        <v>3785.5065997619085</v>
      </c>
      <c r="BF112" s="2">
        <f t="shared" ca="1" si="133"/>
        <v>3796.31007904953</v>
      </c>
      <c r="BG112" s="2">
        <f t="shared" ca="1" si="138"/>
        <v>3500.039309925749</v>
      </c>
      <c r="BH112" s="2">
        <f t="shared" ca="1" si="139"/>
        <v>3786.3482228188586</v>
      </c>
      <c r="BI112" s="26">
        <v>19</v>
      </c>
      <c r="BJ112" s="60">
        <f t="shared" ca="1" si="140"/>
        <v>3483.3944398391304</v>
      </c>
      <c r="BK112" s="2">
        <f t="shared" ca="1" si="141"/>
        <v>3617.0764444142305</v>
      </c>
      <c r="BL112" s="2">
        <f t="shared" ca="1" si="142"/>
        <v>3690.5850562003734</v>
      </c>
      <c r="BM112" s="2">
        <f t="shared" ca="1" si="143"/>
        <v>3870.2787262993597</v>
      </c>
      <c r="BN112" s="2">
        <f t="shared" ca="1" si="144"/>
        <v>3615.1996145464632</v>
      </c>
      <c r="BO112" s="2">
        <f t="shared" ca="1" si="145"/>
        <v>3773.956792164905</v>
      </c>
      <c r="BP112" s="2">
        <f t="shared" ca="1" si="146"/>
        <v>2414.141880221418</v>
      </c>
      <c r="BQ112" s="2">
        <f t="shared" ca="1" si="147"/>
        <v>3923.1996125434234</v>
      </c>
      <c r="BR112" s="2">
        <f t="shared" ca="1" si="148"/>
        <v>3695.6948702802397</v>
      </c>
      <c r="BS112" s="2">
        <f t="shared" ca="1" si="149"/>
        <v>3980.5157467495328</v>
      </c>
      <c r="BT112" s="2">
        <f t="shared" ca="1" si="150"/>
        <v>3379.0008417996851</v>
      </c>
      <c r="BU112" s="2">
        <f t="shared" ca="1" si="151"/>
        <v>3737.5718841620219</v>
      </c>
      <c r="BV112" s="26">
        <v>19</v>
      </c>
      <c r="BW112" s="60">
        <f t="shared" ca="1" si="152"/>
        <v>3666.2630167147463</v>
      </c>
      <c r="BX112" s="2">
        <f t="shared" ca="1" si="153"/>
        <v>3666.8732192492921</v>
      </c>
      <c r="BY112" s="2">
        <f t="shared" ca="1" si="154"/>
        <v>3730.4575171451293</v>
      </c>
      <c r="BZ112" s="2">
        <f t="shared" ca="1" si="155"/>
        <v>3716.7484991989168</v>
      </c>
      <c r="CA112" s="2">
        <f t="shared" ca="1" si="156"/>
        <v>3619.2016652424918</v>
      </c>
      <c r="CB112" s="2">
        <f t="shared" ca="1" si="157"/>
        <v>3785.7135777764288</v>
      </c>
      <c r="CC112" s="2">
        <f t="shared" ca="1" si="158"/>
        <v>2650.4003667602065</v>
      </c>
      <c r="CD112" s="2">
        <f t="shared" ca="1" si="159"/>
        <v>3698.5444598868435</v>
      </c>
      <c r="CE112" s="2">
        <f t="shared" ca="1" si="160"/>
        <v>3880.0422917872866</v>
      </c>
      <c r="CF112" s="2">
        <f t="shared" ca="1" si="161"/>
        <v>3748.8199079726328</v>
      </c>
      <c r="CG112" s="2">
        <f t="shared" ca="1" si="162"/>
        <v>3465.2165562377249</v>
      </c>
      <c r="CH112" s="61">
        <f t="shared" ca="1" si="163"/>
        <v>3798.1637133813024</v>
      </c>
    </row>
    <row r="113" spans="2:86" x14ac:dyDescent="0.45">
      <c r="H113" s="65">
        <v>1.3</v>
      </c>
      <c r="I113" s="133">
        <v>17</v>
      </c>
      <c r="J113" s="60">
        <f t="shared" ca="1" si="166"/>
        <v>468.87103022129111</v>
      </c>
      <c r="K113" s="2">
        <f t="shared" ca="1" si="166"/>
        <v>702.19371652596419</v>
      </c>
      <c r="L113" s="2">
        <f t="shared" ca="1" si="166"/>
        <v>473.36447545311961</v>
      </c>
      <c r="M113" s="2">
        <f t="shared" ca="1" si="166"/>
        <v>520.97850364101032</v>
      </c>
      <c r="N113" s="2">
        <f t="shared" ca="1" si="166"/>
        <v>739.99719348588815</v>
      </c>
      <c r="O113" s="2">
        <f t="shared" ca="1" si="166"/>
        <v>646.29206495608435</v>
      </c>
      <c r="P113" s="2">
        <f t="shared" ca="1" si="166"/>
        <v>767.77073507923001</v>
      </c>
      <c r="Q113" s="2">
        <f t="shared" ca="1" si="166"/>
        <v>492.37268097293321</v>
      </c>
      <c r="R113" s="2">
        <f t="shared" ca="1" si="166"/>
        <v>469.7472892206527</v>
      </c>
      <c r="S113" s="2">
        <f t="shared" ca="1" si="166"/>
        <v>504.73946154907861</v>
      </c>
      <c r="T113" s="2">
        <f t="shared" ca="1" si="166"/>
        <v>427.39541284345341</v>
      </c>
      <c r="U113" s="61">
        <f t="shared" ca="1" si="166"/>
        <v>507.7437440550417</v>
      </c>
      <c r="AH113" s="26">
        <v>20</v>
      </c>
      <c r="AI113" s="60">
        <f t="shared" ca="1" si="137"/>
        <v>4225.9834380771881</v>
      </c>
      <c r="AJ113" s="2">
        <f t="shared" ca="1" si="137"/>
        <v>3756.7814070490595</v>
      </c>
      <c r="AK113" s="2">
        <f t="shared" ca="1" si="137"/>
        <v>4198.6009504166632</v>
      </c>
      <c r="AL113" s="2">
        <f t="shared" ca="1" si="137"/>
        <v>4224.8551764936165</v>
      </c>
      <c r="AM113" s="2">
        <f t="shared" ca="1" si="137"/>
        <v>3248.9792355391946</v>
      </c>
      <c r="AN113" s="2">
        <f t="shared" ca="1" si="137"/>
        <v>3048.2990260541637</v>
      </c>
      <c r="AO113" s="2">
        <f t="shared" ca="1" si="137"/>
        <v>3636.5739585743613</v>
      </c>
      <c r="AP113" s="2">
        <f t="shared" ca="1" si="137"/>
        <v>3936.6182149418041</v>
      </c>
      <c r="AQ113" s="2">
        <f t="shared" ca="1" si="137"/>
        <v>4223.2350633866054</v>
      </c>
      <c r="AR113" s="2">
        <f t="shared" ca="1" si="137"/>
        <v>4176.0252595418897</v>
      </c>
      <c r="AS113" s="2">
        <f t="shared" ca="1" si="137"/>
        <v>4164.4342075685581</v>
      </c>
      <c r="AT113" s="61">
        <f t="shared" ref="AT113" ca="1" si="183">AT85+3016</f>
        <v>3996.6880454722423</v>
      </c>
      <c r="AV113" s="26">
        <v>20</v>
      </c>
      <c r="AW113" s="60">
        <f t="shared" ca="1" si="124"/>
        <v>3813.5584380771879</v>
      </c>
      <c r="AX113" s="2">
        <f t="shared" ca="1" si="125"/>
        <v>3354.1064070490593</v>
      </c>
      <c r="AY113" s="2">
        <f t="shared" ca="1" si="126"/>
        <v>3771.550950416663</v>
      </c>
      <c r="AZ113" s="2">
        <f t="shared" ca="1" si="127"/>
        <v>3789.0301764936166</v>
      </c>
      <c r="BA113" s="2">
        <f t="shared" ca="1" si="128"/>
        <v>2808.2792355391948</v>
      </c>
      <c r="BB113" s="2">
        <f t="shared" ca="1" si="129"/>
        <v>2592.9740260541639</v>
      </c>
      <c r="BC113" s="2">
        <f t="shared" ca="1" si="130"/>
        <v>3161.7489585743615</v>
      </c>
      <c r="BD113" s="2">
        <f t="shared" ca="1" si="131"/>
        <v>3476.4182149418043</v>
      </c>
      <c r="BE113" s="2">
        <f t="shared" ca="1" si="132"/>
        <v>3845.9100633866055</v>
      </c>
      <c r="BF113" s="2">
        <f t="shared" ca="1" si="133"/>
        <v>3798.7002595418899</v>
      </c>
      <c r="BG113" s="2">
        <f t="shared" ca="1" si="138"/>
        <v>3796.8592075685583</v>
      </c>
      <c r="BH113" s="2">
        <f t="shared" ca="1" si="139"/>
        <v>3638.8630454722424</v>
      </c>
      <c r="BI113" s="26">
        <v>20</v>
      </c>
      <c r="BJ113" s="60">
        <f t="shared" ca="1" si="140"/>
        <v>3896.9139040999626</v>
      </c>
      <c r="BK113" s="2">
        <f t="shared" ca="1" si="141"/>
        <v>3481.1920810281081</v>
      </c>
      <c r="BL113" s="2">
        <f t="shared" ca="1" si="142"/>
        <v>3827.9460099445491</v>
      </c>
      <c r="BM113" s="2">
        <f t="shared" ca="1" si="143"/>
        <v>3880.4396384403126</v>
      </c>
      <c r="BN113" s="2">
        <f t="shared" ca="1" si="144"/>
        <v>2919.9757587877502</v>
      </c>
      <c r="BO113" s="2">
        <f t="shared" ca="1" si="145"/>
        <v>2424.4211262046529</v>
      </c>
      <c r="BP113" s="2">
        <f t="shared" ca="1" si="146"/>
        <v>3201.6396354044641</v>
      </c>
      <c r="BQ113" s="2">
        <f t="shared" ca="1" si="147"/>
        <v>3403.010369191793</v>
      </c>
      <c r="BR113" s="2">
        <f t="shared" ca="1" si="148"/>
        <v>4031.105046889918</v>
      </c>
      <c r="BS113" s="2">
        <f t="shared" ca="1" si="149"/>
        <v>3760.8388280603913</v>
      </c>
      <c r="BT113" s="2">
        <f t="shared" ca="1" si="150"/>
        <v>3973.1847295601065</v>
      </c>
      <c r="BU113" s="2">
        <f t="shared" ca="1" si="151"/>
        <v>3416.4799671790774</v>
      </c>
      <c r="BV113" s="26">
        <v>20</v>
      </c>
      <c r="BW113" s="60">
        <f t="shared" ca="1" si="152"/>
        <v>3681.8038681851017</v>
      </c>
      <c r="BX113" s="2">
        <f t="shared" ca="1" si="153"/>
        <v>3101.7834278677046</v>
      </c>
      <c r="BY113" s="2">
        <f t="shared" ca="1" si="154"/>
        <v>3783.7499799681714</v>
      </c>
      <c r="BZ113" s="2">
        <f t="shared" ca="1" si="155"/>
        <v>3776.4496471317457</v>
      </c>
      <c r="CA113" s="2">
        <f t="shared" ca="1" si="156"/>
        <v>2863.4241790821366</v>
      </c>
      <c r="CB113" s="2">
        <f t="shared" ca="1" si="157"/>
        <v>2619.5162981554845</v>
      </c>
      <c r="CC113" s="2">
        <f t="shared" ca="1" si="158"/>
        <v>3152.760432939941</v>
      </c>
      <c r="CD113" s="2">
        <f t="shared" ca="1" si="159"/>
        <v>3441.5733353614405</v>
      </c>
      <c r="CE113" s="2">
        <f t="shared" ca="1" si="160"/>
        <v>3809.059625538006</v>
      </c>
      <c r="CF113" s="2">
        <f t="shared" ca="1" si="161"/>
        <v>3699.2199335579053</v>
      </c>
      <c r="CG113" s="2">
        <f t="shared" ca="1" si="162"/>
        <v>3848.3051093311606</v>
      </c>
      <c r="CH113" s="61">
        <f t="shared" ca="1" si="163"/>
        <v>3454.67496064024</v>
      </c>
    </row>
    <row r="114" spans="2:86" x14ac:dyDescent="0.45">
      <c r="H114" s="65">
        <v>1.2</v>
      </c>
      <c r="I114" s="133">
        <v>18</v>
      </c>
      <c r="J114" s="60">
        <f t="shared" ca="1" si="166"/>
        <v>495.4795699494054</v>
      </c>
      <c r="K114" s="2">
        <f t="shared" ca="1" si="166"/>
        <v>654.56288407920022</v>
      </c>
      <c r="L114" s="2">
        <f t="shared" ca="1" si="166"/>
        <v>547.03205424254099</v>
      </c>
      <c r="M114" s="2">
        <f t="shared" ca="1" si="166"/>
        <v>320.61205478207307</v>
      </c>
      <c r="N114" s="2">
        <f t="shared" ca="1" si="166"/>
        <v>551.25391361389075</v>
      </c>
      <c r="O114" s="2">
        <f t="shared" ca="1" si="166"/>
        <v>544.04586929926745</v>
      </c>
      <c r="P114" s="2">
        <f t="shared" ca="1" si="166"/>
        <v>578.85396822243854</v>
      </c>
      <c r="Q114" s="2">
        <f t="shared" ca="1" si="166"/>
        <v>709.74402576261605</v>
      </c>
      <c r="R114" s="2">
        <f t="shared" ca="1" si="166"/>
        <v>325.46962986939371</v>
      </c>
      <c r="S114" s="2">
        <f t="shared" ca="1" si="166"/>
        <v>290.20360084802087</v>
      </c>
      <c r="T114" s="2">
        <f t="shared" ca="1" si="166"/>
        <v>452.56572124197402</v>
      </c>
      <c r="U114" s="61">
        <f t="shared" ca="1" si="166"/>
        <v>647.12846840274256</v>
      </c>
      <c r="AH114" s="26">
        <v>21</v>
      </c>
      <c r="AI114" s="60">
        <f t="shared" ca="1" si="137"/>
        <v>4224.6061563424191</v>
      </c>
      <c r="AJ114" s="2">
        <f t="shared" ca="1" si="137"/>
        <v>4210.4796831585918</v>
      </c>
      <c r="AK114" s="2">
        <f t="shared" ca="1" si="137"/>
        <v>4006.3140263683335</v>
      </c>
      <c r="AL114" s="2">
        <f t="shared" ca="1" si="137"/>
        <v>3767.6338993453596</v>
      </c>
      <c r="AM114" s="2">
        <f t="shared" ca="1" si="137"/>
        <v>4133.3395301163573</v>
      </c>
      <c r="AN114" s="2">
        <f t="shared" ca="1" si="137"/>
        <v>4190.8239284375477</v>
      </c>
      <c r="AO114" s="2">
        <f t="shared" ca="1" si="137"/>
        <v>4104.1907703407205</v>
      </c>
      <c r="AP114" s="2">
        <f t="shared" ca="1" si="137"/>
        <v>4213.1463803679153</v>
      </c>
      <c r="AQ114" s="2">
        <f t="shared" ca="1" si="137"/>
        <v>3157.7127223623238</v>
      </c>
      <c r="AR114" s="2">
        <f t="shared" ca="1" si="137"/>
        <v>3560.6387989175428</v>
      </c>
      <c r="AS114" s="2">
        <f t="shared" ca="1" si="137"/>
        <v>3880.8150668150893</v>
      </c>
      <c r="AT114" s="61">
        <f t="shared" ref="AT114" ca="1" si="184">AT86+3016</f>
        <v>4225.8068475397649</v>
      </c>
      <c r="AV114" s="26">
        <v>21</v>
      </c>
      <c r="AW114" s="60">
        <f t="shared" ca="1" si="124"/>
        <v>3843.9061563424193</v>
      </c>
      <c r="AX114" s="2">
        <f t="shared" ca="1" si="125"/>
        <v>3838.779683158592</v>
      </c>
      <c r="AY114" s="2">
        <f t="shared" ca="1" si="126"/>
        <v>3612.1140263683337</v>
      </c>
      <c r="AZ114" s="2">
        <f t="shared" ca="1" si="127"/>
        <v>3365.3338993453594</v>
      </c>
      <c r="BA114" s="2">
        <f t="shared" ca="1" si="128"/>
        <v>3726.5395301163571</v>
      </c>
      <c r="BB114" s="2">
        <f t="shared" ca="1" si="129"/>
        <v>3770.5239284375475</v>
      </c>
      <c r="BC114" s="2">
        <f t="shared" ca="1" si="130"/>
        <v>3665.8907703407203</v>
      </c>
      <c r="BD114" s="2">
        <f t="shared" ca="1" si="131"/>
        <v>3788.3463803679151</v>
      </c>
      <c r="BE114" s="2">
        <f t="shared" ca="1" si="132"/>
        <v>2809.4127223623236</v>
      </c>
      <c r="BF114" s="2">
        <f t="shared" ca="1" si="133"/>
        <v>3212.3387989175426</v>
      </c>
      <c r="BG114" s="2">
        <f t="shared" ca="1" si="138"/>
        <v>3541.5150668150891</v>
      </c>
      <c r="BH114" s="2">
        <f t="shared" ca="1" si="139"/>
        <v>3895.5068475397647</v>
      </c>
      <c r="BI114" s="26">
        <v>21</v>
      </c>
      <c r="BJ114" s="60">
        <f t="shared" ca="1" si="140"/>
        <v>3718.2972427128138</v>
      </c>
      <c r="BK114" s="2">
        <f t="shared" ca="1" si="141"/>
        <v>4052.4402707362697</v>
      </c>
      <c r="BL114" s="2">
        <f t="shared" ca="1" si="142"/>
        <v>3726.3640553380692</v>
      </c>
      <c r="BM114" s="2">
        <f t="shared" ca="1" si="143"/>
        <v>3302.1101888895564</v>
      </c>
      <c r="BN114" s="2">
        <f t="shared" ca="1" si="144"/>
        <v>3865.9439544946968</v>
      </c>
      <c r="BO114" s="2">
        <f t="shared" ca="1" si="145"/>
        <v>3840.14107260934</v>
      </c>
      <c r="BP114" s="2">
        <f t="shared" ca="1" si="146"/>
        <v>3517.27617072779</v>
      </c>
      <c r="BQ114" s="2">
        <f t="shared" ca="1" si="147"/>
        <v>3922.3374308633829</v>
      </c>
      <c r="BR114" s="2">
        <f t="shared" ca="1" si="148"/>
        <v>3031.7171340400441</v>
      </c>
      <c r="BS114" s="2">
        <f t="shared" ca="1" si="149"/>
        <v>3292.737702214476</v>
      </c>
      <c r="BT114" s="2">
        <f t="shared" ca="1" si="150"/>
        <v>3764.583262704205</v>
      </c>
      <c r="BU114" s="2">
        <f t="shared" ca="1" si="151"/>
        <v>3842.2602053335095</v>
      </c>
      <c r="BV114" s="26">
        <v>21</v>
      </c>
      <c r="BW114" s="60">
        <f t="shared" ca="1" si="152"/>
        <v>3827.9948562989202</v>
      </c>
      <c r="BX114" s="2">
        <f t="shared" ca="1" si="153"/>
        <v>3873.9367879211959</v>
      </c>
      <c r="BY114" s="2">
        <f t="shared" ca="1" si="154"/>
        <v>3712.7124916384341</v>
      </c>
      <c r="BZ114" s="2">
        <f t="shared" ca="1" si="155"/>
        <v>3402.4929246379502</v>
      </c>
      <c r="CA114" s="2">
        <f t="shared" ca="1" si="156"/>
        <v>3732.2546472851686</v>
      </c>
      <c r="CB114" s="2">
        <f t="shared" ca="1" si="157"/>
        <v>3739.9136015272252</v>
      </c>
      <c r="CC114" s="2">
        <f t="shared" ca="1" si="158"/>
        <v>3591.4523914866713</v>
      </c>
      <c r="CD114" s="2">
        <f t="shared" ca="1" si="159"/>
        <v>3820.8040295455144</v>
      </c>
      <c r="CE114" s="2">
        <f t="shared" ca="1" si="160"/>
        <v>2881.5561155606797</v>
      </c>
      <c r="CF114" s="2">
        <f t="shared" ca="1" si="161"/>
        <v>3264.5402794162519</v>
      </c>
      <c r="CG114" s="2">
        <f t="shared" ca="1" si="162"/>
        <v>3574.2579504267437</v>
      </c>
      <c r="CH114" s="61">
        <f t="shared" ca="1" si="163"/>
        <v>3952.2001327281168</v>
      </c>
    </row>
    <row r="115" spans="2:86" x14ac:dyDescent="0.45">
      <c r="H115" s="65">
        <v>1.1000000000000001</v>
      </c>
      <c r="I115" s="133">
        <v>19</v>
      </c>
      <c r="J115" s="60">
        <f t="shared" ca="1" si="166"/>
        <v>654.60237810386946</v>
      </c>
      <c r="K115" s="2">
        <f t="shared" ca="1" si="166"/>
        <v>589.83661215174857</v>
      </c>
      <c r="L115" s="2">
        <f t="shared" ca="1" si="166"/>
        <v>525.39197767403675</v>
      </c>
      <c r="M115" s="2">
        <f t="shared" ca="1" si="166"/>
        <v>350.7463160882279</v>
      </c>
      <c r="N115" s="2">
        <f t="shared" ca="1" si="166"/>
        <v>608.15321214689675</v>
      </c>
      <c r="O115" s="2">
        <f t="shared" ca="1" si="166"/>
        <v>451.50005508774473</v>
      </c>
      <c r="P115" s="2">
        <f t="shared" ca="1" si="166"/>
        <v>728.71040417439883</v>
      </c>
      <c r="Q115" s="2">
        <f t="shared" ca="1" si="166"/>
        <v>297.72305196534762</v>
      </c>
      <c r="R115" s="2">
        <f t="shared" ca="1" si="166"/>
        <v>515.51172948166857</v>
      </c>
      <c r="S115" s="2">
        <f t="shared" ca="1" si="166"/>
        <v>241.49433229999724</v>
      </c>
      <c r="T115" s="2">
        <f t="shared" ca="1" si="166"/>
        <v>535.73846812606428</v>
      </c>
      <c r="U115" s="61">
        <f t="shared" ca="1" si="166"/>
        <v>452.47633865683639</v>
      </c>
      <c r="AH115" s="26">
        <v>22</v>
      </c>
      <c r="AI115" s="60">
        <f t="shared" ca="1" si="137"/>
        <v>4219.9190201161591</v>
      </c>
      <c r="AJ115" s="2">
        <f t="shared" ca="1" si="137"/>
        <v>4221.2237844929696</v>
      </c>
      <c r="AK115" s="2">
        <f t="shared" ca="1" si="137"/>
        <v>4222.2940360184539</v>
      </c>
      <c r="AL115" s="2">
        <f t="shared" ca="1" si="137"/>
        <v>4141.4530039251549</v>
      </c>
      <c r="AM115" s="2">
        <f t="shared" ca="1" si="137"/>
        <v>4097.947371245571</v>
      </c>
      <c r="AN115" s="2">
        <f t="shared" ca="1" si="137"/>
        <v>4223.4635342239899</v>
      </c>
      <c r="AO115" s="2">
        <f t="shared" ca="1" si="137"/>
        <v>4206.405822424912</v>
      </c>
      <c r="AP115" s="2">
        <f t="shared" ca="1" si="137"/>
        <v>4157.5361516285593</v>
      </c>
      <c r="AQ115" s="2">
        <f t="shared" ca="1" si="137"/>
        <v>4187.857632299043</v>
      </c>
      <c r="AR115" s="2">
        <f t="shared" ca="1" si="137"/>
        <v>3217.4082064493414</v>
      </c>
      <c r="AS115" s="2">
        <f t="shared" ca="1" si="137"/>
        <v>3981.404502589633</v>
      </c>
      <c r="AT115" s="61">
        <f t="shared" ref="AT115" ca="1" si="185">AT87+3016</f>
        <v>4210.5347163582037</v>
      </c>
      <c r="AV115" s="26">
        <v>22</v>
      </c>
      <c r="AW115" s="60">
        <f t="shared" ca="1" si="124"/>
        <v>3860.3690201161589</v>
      </c>
      <c r="AX115" s="2">
        <f t="shared" ca="1" si="125"/>
        <v>3870.1737844929694</v>
      </c>
      <c r="AY115" s="2">
        <f t="shared" ca="1" si="126"/>
        <v>3849.9940360184537</v>
      </c>
      <c r="AZ115" s="2">
        <f t="shared" ca="1" si="127"/>
        <v>3761.5030039251551</v>
      </c>
      <c r="BA115" s="2">
        <f t="shared" ca="1" si="128"/>
        <v>3713.7473712455712</v>
      </c>
      <c r="BB115" s="2">
        <f t="shared" ca="1" si="129"/>
        <v>3826.5135342239901</v>
      </c>
      <c r="BC115" s="2">
        <f t="shared" ca="1" si="130"/>
        <v>3792.4558224249122</v>
      </c>
      <c r="BD115" s="2">
        <f t="shared" ca="1" si="131"/>
        <v>3756.3361516285595</v>
      </c>
      <c r="BE115" s="2">
        <f t="shared" ca="1" si="132"/>
        <v>3858.9076322990431</v>
      </c>
      <c r="BF115" s="2">
        <f t="shared" ca="1" si="133"/>
        <v>2888.4582064493416</v>
      </c>
      <c r="BG115" s="2">
        <f t="shared" ca="1" si="138"/>
        <v>3660.9545025896332</v>
      </c>
      <c r="BH115" s="2">
        <f t="shared" ca="1" si="139"/>
        <v>3898.5847163582039</v>
      </c>
      <c r="BI115" s="26">
        <v>22</v>
      </c>
      <c r="BJ115" s="60">
        <f t="shared" ca="1" si="140"/>
        <v>4013.457153866525</v>
      </c>
      <c r="BK115" s="2">
        <f t="shared" ca="1" si="141"/>
        <v>3772.4435289499775</v>
      </c>
      <c r="BL115" s="2">
        <f t="shared" ca="1" si="142"/>
        <v>3939.226497551922</v>
      </c>
      <c r="BM115" s="2">
        <f t="shared" ca="1" si="143"/>
        <v>3597.529094233143</v>
      </c>
      <c r="BN115" s="2">
        <f t="shared" ca="1" si="144"/>
        <v>3893.8827152857816</v>
      </c>
      <c r="BO115" s="2">
        <f t="shared" ca="1" si="145"/>
        <v>4029.4557445618725</v>
      </c>
      <c r="BP115" s="2">
        <f t="shared" ca="1" si="146"/>
        <v>3790.8052920302171</v>
      </c>
      <c r="BQ115" s="2">
        <f t="shared" ca="1" si="147"/>
        <v>3807.9123587468425</v>
      </c>
      <c r="BR115" s="2">
        <f t="shared" ca="1" si="148"/>
        <v>3728.0577001981078</v>
      </c>
      <c r="BS115" s="2">
        <f t="shared" ca="1" si="149"/>
        <v>2891.5450997891835</v>
      </c>
      <c r="BT115" s="2">
        <f t="shared" ca="1" si="150"/>
        <v>3551.7852195507808</v>
      </c>
      <c r="BU115" s="2">
        <f t="shared" ca="1" si="151"/>
        <v>3730.0313689169993</v>
      </c>
      <c r="BV115" s="26">
        <v>22</v>
      </c>
      <c r="BW115" s="60">
        <f t="shared" ca="1" si="152"/>
        <v>3794.5697805489626</v>
      </c>
      <c r="BX115" s="2">
        <f t="shared" ca="1" si="153"/>
        <v>3857.9864822675304</v>
      </c>
      <c r="BY115" s="2">
        <f t="shared" ca="1" si="154"/>
        <v>3926.9279985004014</v>
      </c>
      <c r="BZ115" s="2">
        <f t="shared" ca="1" si="155"/>
        <v>3779.7171467561961</v>
      </c>
      <c r="CA115" s="2">
        <f t="shared" ca="1" si="156"/>
        <v>3805.704853358493</v>
      </c>
      <c r="CB115" s="2">
        <f t="shared" ca="1" si="157"/>
        <v>3696.5543605641478</v>
      </c>
      <c r="CC115" s="2">
        <f t="shared" ca="1" si="158"/>
        <v>3877.1252567341962</v>
      </c>
      <c r="CD115" s="2">
        <f t="shared" ca="1" si="159"/>
        <v>3821.7396580180766</v>
      </c>
      <c r="CE115" s="2">
        <f t="shared" ca="1" si="160"/>
        <v>3852.1405541360828</v>
      </c>
      <c r="CF115" s="2">
        <f t="shared" ca="1" si="161"/>
        <v>2939.0167177832996</v>
      </c>
      <c r="CG115" s="2">
        <f t="shared" ca="1" si="162"/>
        <v>3585.6386084013502</v>
      </c>
      <c r="CH115" s="61">
        <f t="shared" ca="1" si="163"/>
        <v>3950.3083646670798</v>
      </c>
    </row>
    <row r="116" spans="2:86" ht="14.65" thickBot="1" x14ac:dyDescent="0.5">
      <c r="B116" s="124"/>
      <c r="C116" s="124"/>
      <c r="D116" s="124"/>
      <c r="E116" s="124"/>
      <c r="F116" s="124"/>
      <c r="G116" s="124"/>
      <c r="H116" s="65">
        <v>0.97499999999999998</v>
      </c>
      <c r="I116" s="133">
        <v>20</v>
      </c>
      <c r="J116" s="60">
        <f t="shared" ca="1" si="166"/>
        <v>329.06953397722577</v>
      </c>
      <c r="K116" s="2">
        <f t="shared" ca="1" si="166"/>
        <v>275.58932602095149</v>
      </c>
      <c r="L116" s="2">
        <f t="shared" ca="1" si="166"/>
        <v>370.65494047211411</v>
      </c>
      <c r="M116" s="2">
        <f t="shared" ca="1" si="166"/>
        <v>344.41553805330403</v>
      </c>
      <c r="N116" s="2">
        <f t="shared" ca="1" si="166"/>
        <v>329.0034767514444</v>
      </c>
      <c r="O116" s="2">
        <f t="shared" ca="1" si="166"/>
        <v>623.87789984951075</v>
      </c>
      <c r="P116" s="2">
        <f t="shared" ca="1" si="166"/>
        <v>434.9343231698972</v>
      </c>
      <c r="Q116" s="2">
        <f t="shared" ca="1" si="166"/>
        <v>533.60784575001094</v>
      </c>
      <c r="R116" s="2">
        <f t="shared" ca="1" si="166"/>
        <v>192.13001649668749</v>
      </c>
      <c r="S116" s="2">
        <f t="shared" ca="1" si="166"/>
        <v>415.18643148149818</v>
      </c>
      <c r="T116" s="2">
        <f t="shared" ca="1" si="166"/>
        <v>191.24947800845163</v>
      </c>
      <c r="U116" s="61">
        <f t="shared" ca="1" si="166"/>
        <v>580.20807829316482</v>
      </c>
      <c r="AH116" s="36">
        <v>23</v>
      </c>
      <c r="AI116" s="62">
        <f t="shared" ca="1" si="137"/>
        <v>4066.1712353352964</v>
      </c>
      <c r="AJ116" s="63">
        <f t="shared" ca="1" si="137"/>
        <v>3034.8800594986474</v>
      </c>
      <c r="AK116" s="63">
        <f t="shared" ca="1" si="137"/>
        <v>4177.5115186353096</v>
      </c>
      <c r="AL116" s="63">
        <f t="shared" ca="1" si="137"/>
        <v>3382.9421319640824</v>
      </c>
      <c r="AM116" s="63">
        <f t="shared" ca="1" si="137"/>
        <v>3660.0578693418693</v>
      </c>
      <c r="AN116" s="63">
        <f t="shared" ca="1" si="137"/>
        <v>4224.4828733453342</v>
      </c>
      <c r="AO116" s="63">
        <f t="shared" ca="1" si="137"/>
        <v>3201.7927861031221</v>
      </c>
      <c r="AP116" s="63">
        <f t="shared" ca="1" si="137"/>
        <v>4205.287380985571</v>
      </c>
      <c r="AQ116" s="63">
        <f t="shared" ca="1" si="137"/>
        <v>4095.2130834715726</v>
      </c>
      <c r="AR116" s="63">
        <f t="shared" ca="1" si="137"/>
        <v>4224.5145578068459</v>
      </c>
      <c r="AS116" s="63">
        <f t="shared" ca="1" si="137"/>
        <v>4188.678791640803</v>
      </c>
      <c r="AT116" s="64">
        <f t="shared" ref="AT116" ca="1" si="186">AT88+3016</f>
        <v>4224.4264302246711</v>
      </c>
      <c r="AV116" s="83">
        <v>23</v>
      </c>
      <c r="AW116" s="62">
        <f t="shared" ca="1" si="124"/>
        <v>3727.7712353352963</v>
      </c>
      <c r="AX116" s="63">
        <f t="shared" ca="1" si="125"/>
        <v>2704.4800594986473</v>
      </c>
      <c r="AY116" s="63">
        <f t="shared" ca="1" si="126"/>
        <v>3827.1115186353095</v>
      </c>
      <c r="AZ116" s="63">
        <f t="shared" ca="1" si="127"/>
        <v>3025.3421319640825</v>
      </c>
      <c r="BA116" s="63">
        <f t="shared" ca="1" si="128"/>
        <v>3298.4578693418694</v>
      </c>
      <c r="BB116" s="63">
        <f t="shared" ca="1" si="129"/>
        <v>3850.8828733453342</v>
      </c>
      <c r="BC116" s="63">
        <f t="shared" ca="1" si="130"/>
        <v>2812.1927861031222</v>
      </c>
      <c r="BD116" s="63">
        <f t="shared" ca="1" si="131"/>
        <v>3827.6873809855711</v>
      </c>
      <c r="BE116" s="63">
        <f t="shared" ca="1" si="132"/>
        <v>3785.6130834715727</v>
      </c>
      <c r="BF116" s="63">
        <f t="shared" ca="1" si="133"/>
        <v>3914.914557806846</v>
      </c>
      <c r="BG116" s="63">
        <f t="shared" ca="1" si="138"/>
        <v>3887.078791640803</v>
      </c>
      <c r="BH116" s="63">
        <f t="shared" ca="1" si="139"/>
        <v>3930.8264302246712</v>
      </c>
      <c r="BI116" s="83">
        <v>23</v>
      </c>
      <c r="BJ116" s="62">
        <f t="shared" ca="1" si="140"/>
        <v>3909.2842227130586</v>
      </c>
      <c r="BK116" s="63">
        <f t="shared" ca="1" si="141"/>
        <v>2729.7206801203033</v>
      </c>
      <c r="BL116" s="63">
        <f t="shared" ca="1" si="142"/>
        <v>3630.7427847327235</v>
      </c>
      <c r="BM116" s="63">
        <f t="shared" ca="1" si="143"/>
        <v>2966.7731981309876</v>
      </c>
      <c r="BN116" s="63">
        <f t="shared" ca="1" si="144"/>
        <v>3142.5941668604969</v>
      </c>
      <c r="BO116" s="63">
        <f t="shared" ca="1" si="145"/>
        <v>3835.5371040174728</v>
      </c>
      <c r="BP116" s="63">
        <f t="shared" ca="1" si="146"/>
        <v>2981.8982185108689</v>
      </c>
      <c r="BQ116" s="63">
        <f t="shared" ca="1" si="147"/>
        <v>3688.237741921364</v>
      </c>
      <c r="BR116" s="63">
        <f t="shared" ca="1" si="148"/>
        <v>3840.8177048476418</v>
      </c>
      <c r="BS116" s="63">
        <f t="shared" ca="1" si="149"/>
        <v>4041.6990497391025</v>
      </c>
      <c r="BT116" s="63">
        <f t="shared" ca="1" si="150"/>
        <v>3979.2302829199957</v>
      </c>
      <c r="BU116" s="63">
        <f t="shared" ca="1" si="151"/>
        <v>3710.0959535772599</v>
      </c>
      <c r="BV116" s="83">
        <v>23</v>
      </c>
      <c r="BW116" s="62">
        <f t="shared" ca="1" si="152"/>
        <v>3726.6586882320321</v>
      </c>
      <c r="BX116" s="63">
        <f t="shared" ca="1" si="153"/>
        <v>2676.7059258824902</v>
      </c>
      <c r="BY116" s="63">
        <f t="shared" ca="1" si="154"/>
        <v>3670.2953637100727</v>
      </c>
      <c r="BZ116" s="63">
        <f t="shared" ca="1" si="155"/>
        <v>2937.6252114343083</v>
      </c>
      <c r="CA116" s="63">
        <f t="shared" ca="1" si="156"/>
        <v>3281.096534933863</v>
      </c>
      <c r="CB116" s="63">
        <f t="shared" ca="1" si="157"/>
        <v>3793.6536953837876</v>
      </c>
      <c r="CC116" s="63">
        <f t="shared" ca="1" si="158"/>
        <v>2535.0179454861395</v>
      </c>
      <c r="CD116" s="63">
        <f t="shared" ca="1" si="159"/>
        <v>3824.8005752797753</v>
      </c>
      <c r="CE116" s="63">
        <f t="shared" ca="1" si="160"/>
        <v>3822.2498333138487</v>
      </c>
      <c r="CF116" s="63">
        <f t="shared" ca="1" si="161"/>
        <v>3896.7409927856925</v>
      </c>
      <c r="CG116" s="63">
        <f t="shared" ca="1" si="162"/>
        <v>3929.6089662794839</v>
      </c>
      <c r="CH116" s="64">
        <f t="shared" ca="1" si="163"/>
        <v>3843.2722564489322</v>
      </c>
    </row>
    <row r="117" spans="2:86" ht="14.65" thickBot="1" x14ac:dyDescent="0.5">
      <c r="B117" s="123"/>
      <c r="C117" s="123"/>
      <c r="D117" s="123"/>
      <c r="E117" s="123"/>
      <c r="F117" s="123"/>
      <c r="G117" s="122"/>
      <c r="H117" s="65">
        <v>0.9</v>
      </c>
      <c r="I117" s="133">
        <v>21</v>
      </c>
      <c r="J117" s="60">
        <f t="shared" ca="1" si="166"/>
        <v>506.30891362960529</v>
      </c>
      <c r="K117" s="2">
        <f t="shared" ca="1" si="166"/>
        <v>158.03941242232233</v>
      </c>
      <c r="L117" s="2">
        <f t="shared" ca="1" si="166"/>
        <v>279.94997103026435</v>
      </c>
      <c r="M117" s="2">
        <f t="shared" ca="1" si="166"/>
        <v>465.52371045580315</v>
      </c>
      <c r="N117" s="2">
        <f t="shared" ca="1" si="166"/>
        <v>267.39557562166067</v>
      </c>
      <c r="O117" s="2">
        <f t="shared" ca="1" si="166"/>
        <v>350.68285582820749</v>
      </c>
      <c r="P117" s="2">
        <f t="shared" ca="1" si="166"/>
        <v>586.91459961293037</v>
      </c>
      <c r="Q117" s="2">
        <f t="shared" ca="1" si="166"/>
        <v>290.80894950453217</v>
      </c>
      <c r="R117" s="2">
        <f t="shared" ca="1" si="166"/>
        <v>125.99558832227981</v>
      </c>
      <c r="S117" s="2">
        <f t="shared" ca="1" si="166"/>
        <v>267.90109670306663</v>
      </c>
      <c r="T117" s="2">
        <f t="shared" ca="1" si="166"/>
        <v>116.23180411088416</v>
      </c>
      <c r="U117" s="61">
        <f t="shared" ca="1" si="166"/>
        <v>383.54664220625557</v>
      </c>
      <c r="AH117" s="37" t="s">
        <v>75</v>
      </c>
      <c r="AI117" s="84">
        <f ca="1">SUM(AI93:AI116)</f>
        <v>93663.794347036019</v>
      </c>
      <c r="AJ117" s="81">
        <f t="shared" ref="AJ117:AT117" ca="1" si="187">SUM(AJ93:AJ116)</f>
        <v>94991.153709828912</v>
      </c>
      <c r="AK117" s="81">
        <f t="shared" ca="1" si="187"/>
        <v>94479.196263611171</v>
      </c>
      <c r="AL117" s="81">
        <f t="shared" ca="1" si="187"/>
        <v>97951.171719953563</v>
      </c>
      <c r="AM117" s="81">
        <f t="shared" ca="1" si="187"/>
        <v>96390.19675343846</v>
      </c>
      <c r="AN117" s="81">
        <f t="shared" ca="1" si="187"/>
        <v>95413.705610244127</v>
      </c>
      <c r="AO117" s="81">
        <f t="shared" ca="1" si="187"/>
        <v>97046.521836759159</v>
      </c>
      <c r="AP117" s="81">
        <f t="shared" ca="1" si="187"/>
        <v>97971.300454361291</v>
      </c>
      <c r="AQ117" s="81">
        <f t="shared" ca="1" si="187"/>
        <v>94355.401105068158</v>
      </c>
      <c r="AR117" s="81">
        <f t="shared" ca="1" si="187"/>
        <v>91790.224498944182</v>
      </c>
      <c r="AS117" s="81">
        <f t="shared" ca="1" si="187"/>
        <v>97219.275122174018</v>
      </c>
      <c r="AT117" s="82">
        <f t="shared" ca="1" si="187"/>
        <v>96847.362484817626</v>
      </c>
      <c r="AV117" s="1"/>
      <c r="BA117" s="2"/>
    </row>
    <row r="118" spans="2:86" ht="14.65" thickBot="1" x14ac:dyDescent="0.5">
      <c r="B118" s="123"/>
      <c r="C118" s="123"/>
      <c r="D118" s="123"/>
      <c r="E118" s="123"/>
      <c r="F118" s="123"/>
      <c r="G118" s="123"/>
      <c r="H118" s="65">
        <v>0.85</v>
      </c>
      <c r="I118" s="133">
        <v>22</v>
      </c>
      <c r="J118" s="60">
        <f t="shared" ca="1" si="166"/>
        <v>206.46186624963406</v>
      </c>
      <c r="K118" s="2">
        <f t="shared" ca="1" si="166"/>
        <v>448.78025554299205</v>
      </c>
      <c r="L118" s="2">
        <f t="shared" ca="1" si="166"/>
        <v>283.06753846653186</v>
      </c>
      <c r="M118" s="2">
        <f t="shared" ca="1" si="166"/>
        <v>543.92390969201188</v>
      </c>
      <c r="N118" s="2">
        <f t="shared" ca="1" si="166"/>
        <v>204.06465595978958</v>
      </c>
      <c r="O118" s="2">
        <f t="shared" ca="1" si="166"/>
        <v>194.0077896621174</v>
      </c>
      <c r="P118" s="2">
        <f t="shared" ca="1" si="166"/>
        <v>415.60053039469494</v>
      </c>
      <c r="Q118" s="2">
        <f t="shared" ca="1" si="166"/>
        <v>349.62379288171689</v>
      </c>
      <c r="R118" s="2">
        <f t="shared" ca="1" si="166"/>
        <v>459.79993210093522</v>
      </c>
      <c r="S118" s="2">
        <f t="shared" ca="1" si="166"/>
        <v>325.86310666015783</v>
      </c>
      <c r="T118" s="2">
        <f t="shared" ca="1" si="166"/>
        <v>429.61928303885207</v>
      </c>
      <c r="U118" s="61">
        <f t="shared" ca="1" si="166"/>
        <v>480.5033474412042</v>
      </c>
      <c r="AV118" s="1" t="s">
        <v>138</v>
      </c>
      <c r="BI118" s="1" t="s">
        <v>138</v>
      </c>
      <c r="BV118" s="1" t="s">
        <v>138</v>
      </c>
    </row>
    <row r="119" spans="2:86" ht="14.65" thickBot="1" x14ac:dyDescent="0.5">
      <c r="B119" s="123"/>
      <c r="C119" s="123"/>
      <c r="D119" s="123"/>
      <c r="E119" s="123"/>
      <c r="F119" s="123"/>
      <c r="G119" s="123"/>
      <c r="H119" s="66">
        <v>0.8</v>
      </c>
      <c r="I119" s="134">
        <v>23</v>
      </c>
      <c r="J119" s="62">
        <f t="shared" ca="1" si="166"/>
        <v>156.88701262223765</v>
      </c>
      <c r="K119" s="63">
        <f t="shared" ca="1" si="166"/>
        <v>305.159379378344</v>
      </c>
      <c r="L119" s="63">
        <f t="shared" ca="1" si="166"/>
        <v>546.76873390258629</v>
      </c>
      <c r="M119" s="63">
        <f t="shared" ca="1" si="166"/>
        <v>416.1689338330948</v>
      </c>
      <c r="N119" s="63">
        <f t="shared" ca="1" si="166"/>
        <v>517.46370248137237</v>
      </c>
      <c r="O119" s="63">
        <f t="shared" ca="1" si="166"/>
        <v>388.94576932786123</v>
      </c>
      <c r="P119" s="63">
        <f t="shared" ca="1" si="166"/>
        <v>219.8945675922534</v>
      </c>
      <c r="Q119" s="63">
        <f t="shared" ca="1" si="166"/>
        <v>517.04963906420699</v>
      </c>
      <c r="R119" s="63">
        <f t="shared" ca="1" si="166"/>
        <v>254.39537862393092</v>
      </c>
      <c r="S119" s="63">
        <f t="shared" ca="1" si="166"/>
        <v>182.81550806774334</v>
      </c>
      <c r="T119" s="63">
        <f t="shared" ca="1" si="166"/>
        <v>209.44850872080727</v>
      </c>
      <c r="U119" s="64">
        <f t="shared" ca="1" si="166"/>
        <v>514.33047664741139</v>
      </c>
      <c r="AI119" s="1" t="s">
        <v>78</v>
      </c>
      <c r="AV119" s="173" t="s">
        <v>55</v>
      </c>
      <c r="AW119" s="175" t="s">
        <v>79</v>
      </c>
      <c r="AX119" s="176"/>
      <c r="AY119" s="176"/>
      <c r="AZ119" s="176"/>
      <c r="BA119" s="177"/>
      <c r="BB119" s="171" t="s">
        <v>96</v>
      </c>
      <c r="BC119" s="172"/>
      <c r="BD119" s="172"/>
      <c r="BE119" s="172"/>
      <c r="BI119" s="173" t="s">
        <v>55</v>
      </c>
      <c r="BJ119" s="175" t="s">
        <v>79</v>
      </c>
      <c r="BK119" s="176"/>
      <c r="BL119" s="176"/>
      <c r="BM119" s="176"/>
      <c r="BN119" s="177"/>
      <c r="BO119" s="171" t="s">
        <v>97</v>
      </c>
      <c r="BP119" s="172"/>
      <c r="BQ119" s="172"/>
      <c r="BR119" s="172"/>
      <c r="BV119" s="173" t="s">
        <v>55</v>
      </c>
      <c r="BW119" s="175" t="s">
        <v>79</v>
      </c>
      <c r="BX119" s="176"/>
      <c r="BY119" s="176"/>
      <c r="BZ119" s="176"/>
      <c r="CA119" s="177"/>
      <c r="CB119" s="171" t="s">
        <v>98</v>
      </c>
      <c r="CC119" s="172"/>
      <c r="CD119" s="172"/>
      <c r="CE119" s="172"/>
    </row>
    <row r="120" spans="2:86" ht="14.65" thickBot="1" x14ac:dyDescent="0.5">
      <c r="B120" s="124"/>
      <c r="C120" s="124"/>
      <c r="D120" s="124"/>
      <c r="E120" s="124"/>
      <c r="F120" s="124"/>
      <c r="G120" s="124"/>
      <c r="H120" s="3"/>
      <c r="AI120" t="s">
        <v>0</v>
      </c>
      <c r="AJ120" t="s">
        <v>1</v>
      </c>
      <c r="AK120" t="s">
        <v>2</v>
      </c>
      <c r="AL120" t="s">
        <v>3</v>
      </c>
      <c r="AM120" t="s">
        <v>4</v>
      </c>
      <c r="AN120" t="s">
        <v>5</v>
      </c>
      <c r="AO120" t="s">
        <v>6</v>
      </c>
      <c r="AP120" t="s">
        <v>7</v>
      </c>
      <c r="AQ120" t="s">
        <v>8</v>
      </c>
      <c r="AR120" t="s">
        <v>9</v>
      </c>
      <c r="AS120" t="s">
        <v>10</v>
      </c>
      <c r="AT120" t="s">
        <v>11</v>
      </c>
      <c r="AV120" s="174"/>
      <c r="AW120" s="34" t="s">
        <v>0</v>
      </c>
      <c r="AX120" s="35" t="s">
        <v>1</v>
      </c>
      <c r="AY120" s="35" t="s">
        <v>2</v>
      </c>
      <c r="AZ120" s="35" t="s">
        <v>3</v>
      </c>
      <c r="BA120" s="35" t="s">
        <v>4</v>
      </c>
      <c r="BB120" s="35" t="s">
        <v>5</v>
      </c>
      <c r="BC120" s="35" t="s">
        <v>6</v>
      </c>
      <c r="BD120" s="35" t="s">
        <v>7</v>
      </c>
      <c r="BE120" s="35" t="s">
        <v>8</v>
      </c>
      <c r="BF120" s="35" t="s">
        <v>9</v>
      </c>
      <c r="BG120" s="35" t="s">
        <v>10</v>
      </c>
      <c r="BH120" s="32" t="s">
        <v>11</v>
      </c>
      <c r="BI120" s="174"/>
      <c r="BJ120" s="75" t="s">
        <v>0</v>
      </c>
      <c r="BK120" s="76" t="s">
        <v>1</v>
      </c>
      <c r="BL120" s="76" t="s">
        <v>2</v>
      </c>
      <c r="BM120" s="76" t="s">
        <v>3</v>
      </c>
      <c r="BN120" s="76" t="s">
        <v>4</v>
      </c>
      <c r="BO120" s="76" t="s">
        <v>5</v>
      </c>
      <c r="BP120" s="76" t="s">
        <v>6</v>
      </c>
      <c r="BQ120" s="76" t="s">
        <v>7</v>
      </c>
      <c r="BR120" s="76" t="s">
        <v>8</v>
      </c>
      <c r="BS120" s="76" t="s">
        <v>9</v>
      </c>
      <c r="BT120" s="76" t="s">
        <v>10</v>
      </c>
      <c r="BU120" s="77" t="s">
        <v>11</v>
      </c>
      <c r="BV120" s="174"/>
      <c r="BW120" s="75" t="s">
        <v>0</v>
      </c>
      <c r="BX120" s="76" t="s">
        <v>1</v>
      </c>
      <c r="BY120" s="76" t="s">
        <v>2</v>
      </c>
      <c r="BZ120" s="76" t="s">
        <v>3</v>
      </c>
      <c r="CA120" s="76" t="s">
        <v>4</v>
      </c>
      <c r="CB120" s="76" t="s">
        <v>5</v>
      </c>
      <c r="CC120" s="76" t="s">
        <v>6</v>
      </c>
      <c r="CD120" s="76" t="s">
        <v>7</v>
      </c>
      <c r="CE120" s="76" t="s">
        <v>8</v>
      </c>
      <c r="CF120" s="76" t="s">
        <v>9</v>
      </c>
      <c r="CG120" s="76" t="s">
        <v>10</v>
      </c>
      <c r="CH120" s="77" t="s">
        <v>11</v>
      </c>
    </row>
    <row r="121" spans="2:86" x14ac:dyDescent="0.45">
      <c r="B121" s="123"/>
      <c r="C121" s="125"/>
      <c r="D121" s="125"/>
      <c r="E121" s="123"/>
      <c r="F121" s="123"/>
      <c r="G121" s="122"/>
      <c r="H121" s="3"/>
      <c r="AH121">
        <v>0</v>
      </c>
      <c r="AI121">
        <f ca="1">AI65/AI93</f>
        <v>0.15340485399888515</v>
      </c>
      <c r="AJ121">
        <f t="shared" ref="AJ121:AT121" ca="1" si="188">AJ65/AJ93</f>
        <v>8.3197807065423304E-2</v>
      </c>
      <c r="AK121">
        <f t="shared" ca="1" si="188"/>
        <v>0.28619678737375726</v>
      </c>
      <c r="AL121">
        <f t="shared" ca="1" si="188"/>
        <v>0.2862785581706333</v>
      </c>
      <c r="AM121">
        <f t="shared" ca="1" si="188"/>
        <v>0.28423561581377704</v>
      </c>
      <c r="AN121">
        <f t="shared" ca="1" si="188"/>
        <v>0.2860513285925968</v>
      </c>
      <c r="AO121">
        <f t="shared" ca="1" si="188"/>
        <v>0.25268051274308229</v>
      </c>
      <c r="AP121">
        <f t="shared" ca="1" si="188"/>
        <v>0.2856283417599344</v>
      </c>
      <c r="AQ121">
        <f t="shared" ca="1" si="188"/>
        <v>1.6947443957401487E-3</v>
      </c>
      <c r="AR121">
        <f t="shared" ca="1" si="188"/>
        <v>0.23282996992431057</v>
      </c>
      <c r="AS121">
        <f t="shared" ca="1" si="188"/>
        <v>0.28216284086002674</v>
      </c>
      <c r="AT121">
        <f t="shared" ca="1" si="188"/>
        <v>0.2600962466498104</v>
      </c>
      <c r="AV121" s="104">
        <v>0</v>
      </c>
      <c r="AW121" s="69">
        <f ca="1">1-((COUNTIF(AW65,"&lt;0")*-AW65)/J65)</f>
        <v>1</v>
      </c>
      <c r="AX121" s="28">
        <f t="shared" ref="AX121:BH121" ca="1" si="189">1-((COUNTIF(AX65,"&lt;0")*-AX65)/K65)</f>
        <v>0.85509785866718924</v>
      </c>
      <c r="AY121" s="28">
        <f t="shared" ca="1" si="189"/>
        <v>1</v>
      </c>
      <c r="AZ121" s="28">
        <f t="shared" ca="1" si="189"/>
        <v>1</v>
      </c>
      <c r="BA121" s="28">
        <f t="shared" ca="1" si="189"/>
        <v>1</v>
      </c>
      <c r="BB121" s="28">
        <f t="shared" ca="1" si="189"/>
        <v>1</v>
      </c>
      <c r="BC121" s="28">
        <f t="shared" ca="1" si="189"/>
        <v>1</v>
      </c>
      <c r="BD121" s="28">
        <f t="shared" ca="1" si="189"/>
        <v>1</v>
      </c>
      <c r="BE121" s="28">
        <f t="shared" ca="1" si="189"/>
        <v>1.7071021866523983E-2</v>
      </c>
      <c r="BF121" s="28">
        <f t="shared" ca="1" si="189"/>
        <v>1</v>
      </c>
      <c r="BG121" s="28">
        <f t="shared" ca="1" si="189"/>
        <v>1</v>
      </c>
      <c r="BH121" s="33">
        <f t="shared" ca="1" si="189"/>
        <v>1</v>
      </c>
      <c r="BI121" s="117">
        <v>0</v>
      </c>
      <c r="BJ121" s="96">
        <f ca="1">1-((COUNTIF(BJ65,"&lt;0")*-BJ65)/J96)</f>
        <v>1</v>
      </c>
      <c r="BK121" s="93">
        <f t="shared" ref="BK121:BU121" ca="1" si="190">1-((COUNTIF(BK65,"&lt;0")*-BK65)/K96)</f>
        <v>1</v>
      </c>
      <c r="BL121" s="93">
        <f t="shared" ca="1" si="190"/>
        <v>1</v>
      </c>
      <c r="BM121" s="93">
        <f t="shared" ca="1" si="190"/>
        <v>1</v>
      </c>
      <c r="BN121" s="93">
        <f t="shared" ca="1" si="190"/>
        <v>1</v>
      </c>
      <c r="BO121" s="93">
        <f t="shared" ca="1" si="190"/>
        <v>1</v>
      </c>
      <c r="BP121" s="93">
        <f t="shared" ca="1" si="190"/>
        <v>1</v>
      </c>
      <c r="BQ121" s="93">
        <f t="shared" ca="1" si="190"/>
        <v>1</v>
      </c>
      <c r="BR121" s="93">
        <f t="shared" ca="1" si="190"/>
        <v>1.7764783896598302E-2</v>
      </c>
      <c r="BS121" s="93">
        <f t="shared" ca="1" si="190"/>
        <v>1</v>
      </c>
      <c r="BT121" s="93">
        <f t="shared" ca="1" si="190"/>
        <v>1</v>
      </c>
      <c r="BU121" s="94">
        <f t="shared" ca="1" si="190"/>
        <v>1</v>
      </c>
      <c r="BV121" s="119">
        <v>0</v>
      </c>
      <c r="BW121" s="96">
        <f ca="1">1-((COUNTIF(BW65,"&lt;0")*-BW65)/J127)</f>
        <v>1</v>
      </c>
      <c r="BX121" s="93">
        <f t="shared" ref="BX121:CH121" ca="1" si="191">1-((COUNTIF(BX65,"&lt;0")*-BX65)/K127)</f>
        <v>0.77577240572122541</v>
      </c>
      <c r="BY121" s="93">
        <f t="shared" ca="1" si="191"/>
        <v>1</v>
      </c>
      <c r="BZ121" s="93">
        <f t="shared" ca="1" si="191"/>
        <v>1</v>
      </c>
      <c r="CA121" s="93">
        <f t="shared" ca="1" si="191"/>
        <v>1</v>
      </c>
      <c r="CB121" s="93">
        <f t="shared" ca="1" si="191"/>
        <v>1</v>
      </c>
      <c r="CC121" s="93">
        <f t="shared" ca="1" si="191"/>
        <v>1</v>
      </c>
      <c r="CD121" s="93">
        <f t="shared" ca="1" si="191"/>
        <v>1</v>
      </c>
      <c r="CE121" s="93">
        <f t="shared" ca="1" si="191"/>
        <v>1.6824358555467822E-2</v>
      </c>
      <c r="CF121" s="93">
        <f t="shared" ca="1" si="191"/>
        <v>1</v>
      </c>
      <c r="CG121" s="93">
        <f t="shared" ca="1" si="191"/>
        <v>1</v>
      </c>
      <c r="CH121" s="94">
        <f t="shared" ca="1" si="191"/>
        <v>1</v>
      </c>
    </row>
    <row r="122" spans="2:86" ht="14.65" thickBot="1" x14ac:dyDescent="0.5">
      <c r="B122" s="123"/>
      <c r="C122" s="125"/>
      <c r="D122" s="125"/>
      <c r="E122" s="123"/>
      <c r="F122" s="123"/>
      <c r="G122" s="123"/>
      <c r="H122" s="1" t="s">
        <v>143</v>
      </c>
      <c r="AH122">
        <v>1</v>
      </c>
      <c r="AI122">
        <f t="shared" ref="AI122:AT122" ca="1" si="192">AI66/AI94</f>
        <v>0.28586901489032501</v>
      </c>
      <c r="AJ122">
        <f t="shared" ca="1" si="192"/>
        <v>0.28536797511288997</v>
      </c>
      <c r="AK122">
        <f t="shared" ca="1" si="192"/>
        <v>0.28419490375563278</v>
      </c>
      <c r="AL122">
        <f t="shared" ca="1" si="192"/>
        <v>0.2527349632829356</v>
      </c>
      <c r="AM122">
        <f t="shared" ca="1" si="192"/>
        <v>5.0674506049027811E-2</v>
      </c>
      <c r="AN122">
        <f t="shared" ca="1" si="192"/>
        <v>0.27408679069590691</v>
      </c>
      <c r="AO122">
        <f t="shared" ca="1" si="192"/>
        <v>0.28491991052877319</v>
      </c>
      <c r="AP122">
        <f t="shared" ca="1" si="192"/>
        <v>8.0831071538893032E-2</v>
      </c>
      <c r="AQ122">
        <f t="shared" ca="1" si="192"/>
        <v>0.28542497327781147</v>
      </c>
      <c r="AR122">
        <f t="shared" ca="1" si="192"/>
        <v>3.4496579441115525E-2</v>
      </c>
      <c r="AS122">
        <f t="shared" ca="1" si="192"/>
        <v>0.28601184417987113</v>
      </c>
      <c r="AT122">
        <f t="shared" ca="1" si="192"/>
        <v>1.9810298548068723E-4</v>
      </c>
      <c r="AV122" s="26">
        <v>1</v>
      </c>
      <c r="AW122" s="50">
        <f t="shared" ref="AW122:AW144" ca="1" si="193">1-((COUNTIF(AW66,"&lt;0")*-AW66)/J66)</f>
        <v>1</v>
      </c>
      <c r="AX122" s="24">
        <f t="shared" ref="AX122:AX144" ca="1" si="194">1-((COUNTIF(AX66,"&lt;0")*-AX66)/K66)</f>
        <v>1</v>
      </c>
      <c r="AY122" s="24">
        <f t="shared" ref="AY122:AY144" ca="1" si="195">1-((COUNTIF(AY66,"&lt;0")*-AY66)/L66)</f>
        <v>1</v>
      </c>
      <c r="AZ122" s="24">
        <f t="shared" ref="AZ122:AZ144" ca="1" si="196">1-((COUNTIF(AZ66,"&lt;0")*-AZ66)/M66)</f>
        <v>1</v>
      </c>
      <c r="BA122" s="24">
        <f t="shared" ref="BA122:BA144" ca="1" si="197">1-((COUNTIF(BA66,"&lt;0")*-BA66)/N66)</f>
        <v>0.45958471889417185</v>
      </c>
      <c r="BB122" s="24">
        <f t="shared" ref="BB122:BB144" ca="1" si="198">1-((COUNTIF(BB66,"&lt;0")*-BB66)/O66)</f>
        <v>1</v>
      </c>
      <c r="BC122" s="24">
        <f t="shared" ref="BC122:BC144" ca="1" si="199">1-((COUNTIF(BC66,"&lt;0")*-BC66)/P66)</f>
        <v>1</v>
      </c>
      <c r="BD122" s="24">
        <f t="shared" ref="BD122:BD144" ca="1" si="200">1-((COUNTIF(BD66,"&lt;0")*-BD66)/Q66)</f>
        <v>0.72505447455655214</v>
      </c>
      <c r="BE122" s="24">
        <f t="shared" ref="BE122:BE144" ca="1" si="201">1-((COUNTIF(BE66,"&lt;0")*-BE66)/R66)</f>
        <v>1</v>
      </c>
      <c r="BF122" s="24">
        <f t="shared" ref="BF122:BF144" ca="1" si="202">1-((COUNTIF(BF66,"&lt;0")*-BF66)/S66)</f>
        <v>0.35928649000985902</v>
      </c>
      <c r="BG122" s="24">
        <f t="shared" ref="BG122:BG144" ca="1" si="203">1-((COUNTIF(BG66,"&lt;0")*-BG66)/T66)</f>
        <v>1</v>
      </c>
      <c r="BH122" s="25">
        <f t="shared" ref="BH122:BH144" ca="1" si="204">1-((COUNTIF(BH66,"&lt;0")*-BH66)/U66)</f>
        <v>2.1010705456889767E-3</v>
      </c>
      <c r="BI122" s="73">
        <v>1</v>
      </c>
      <c r="BJ122" s="50">
        <f t="shared" ref="BJ122:BJ144" ca="1" si="205">1-((COUNTIF(BJ66,"&lt;0")*-BJ66)/J97)</f>
        <v>1</v>
      </c>
      <c r="BK122" s="24">
        <f t="shared" ref="BK122:BK144" ca="1" si="206">1-((COUNTIF(BK66,"&lt;0")*-BK66)/K97)</f>
        <v>1</v>
      </c>
      <c r="BL122" s="24">
        <f t="shared" ref="BL122:BL144" ca="1" si="207">1-((COUNTIF(BL66,"&lt;0")*-BL66)/L97)</f>
        <v>1</v>
      </c>
      <c r="BM122" s="24">
        <f t="shared" ref="BM122:BM144" ca="1" si="208">1-((COUNTIF(BM66,"&lt;0")*-BM66)/M97)</f>
        <v>1</v>
      </c>
      <c r="BN122" s="24">
        <f t="shared" ref="BN122:BN144" ca="1" si="209">1-((COUNTIF(BN66,"&lt;0")*-BN66)/N97)</f>
        <v>0.81349843767843089</v>
      </c>
      <c r="BO122" s="24">
        <f t="shared" ref="BO122:BO144" ca="1" si="210">1-((COUNTIF(BO66,"&lt;0")*-BO66)/O97)</f>
        <v>1</v>
      </c>
      <c r="BP122" s="24">
        <f t="shared" ref="BP122:BP144" ca="1" si="211">1-((COUNTIF(BP66,"&lt;0")*-BP66)/P97)</f>
        <v>1</v>
      </c>
      <c r="BQ122" s="24">
        <f t="shared" ref="BQ122:BQ144" ca="1" si="212">1-((COUNTIF(BQ66,"&lt;0")*-BQ66)/Q97)</f>
        <v>0.78219991450264514</v>
      </c>
      <c r="BR122" s="24">
        <f t="shared" ref="BR122:BR144" ca="1" si="213">1-((COUNTIF(BR66,"&lt;0")*-BR66)/R97)</f>
        <v>1</v>
      </c>
      <c r="BS122" s="24">
        <f t="shared" ref="BS122:BS144" ca="1" si="214">1-((COUNTIF(BS66,"&lt;0")*-BS66)/S97)</f>
        <v>0.30073355096959853</v>
      </c>
      <c r="BT122" s="24">
        <f t="shared" ref="BT122:BT144" ca="1" si="215">1-((COUNTIF(BT66,"&lt;0")*-BT66)/T97)</f>
        <v>1</v>
      </c>
      <c r="BU122" s="25">
        <f t="shared" ref="BU122:BU144" ca="1" si="216">1-((COUNTIF(BU66,"&lt;0")*-BU66)/U97)</f>
        <v>1.3936116254782416E-3</v>
      </c>
      <c r="BV122" s="120">
        <v>1</v>
      </c>
      <c r="BW122" s="50">
        <f t="shared" ref="BW122:BW144" ca="1" si="217">1-((COUNTIF(BW66,"&lt;0")*-BW66)/J128)</f>
        <v>1</v>
      </c>
      <c r="BX122" s="24">
        <f t="shared" ref="BX122:BX144" ca="1" si="218">1-((COUNTIF(BX66,"&lt;0")*-BX66)/K128)</f>
        <v>1</v>
      </c>
      <c r="BY122" s="24">
        <f t="shared" ref="BY122:BY144" ca="1" si="219">1-((COUNTIF(BY66,"&lt;0")*-BY66)/L128)</f>
        <v>1</v>
      </c>
      <c r="BZ122" s="24">
        <f t="shared" ref="BZ122:BZ144" ca="1" si="220">1-((COUNTIF(BZ66,"&lt;0")*-BZ66)/M128)</f>
        <v>1</v>
      </c>
      <c r="CA122" s="24">
        <f t="shared" ref="CA122:CA144" ca="1" si="221">1-((COUNTIF(CA66,"&lt;0")*-CA66)/N128)</f>
        <v>0.41823442884744089</v>
      </c>
      <c r="CB122" s="24">
        <f t="shared" ref="CB122:CB144" ca="1" si="222">1-((COUNTIF(CB66,"&lt;0")*-CB66)/O128)</f>
        <v>1</v>
      </c>
      <c r="CC122" s="24">
        <f t="shared" ref="CC122:CC144" ca="1" si="223">1-((COUNTIF(CC66,"&lt;0")*-CC66)/P128)</f>
        <v>1</v>
      </c>
      <c r="CD122" s="24">
        <f t="shared" ref="CD122:CD144" ca="1" si="224">1-((COUNTIF(CD66,"&lt;0")*-CD66)/Q128)</f>
        <v>0.7361487623207601</v>
      </c>
      <c r="CE122" s="24">
        <f t="shared" ref="CE122:CE144" ca="1" si="225">1-((COUNTIF(CE66,"&lt;0")*-CE66)/R128)</f>
        <v>1</v>
      </c>
      <c r="CF122" s="24">
        <f t="shared" ref="CF122:CF144" ca="1" si="226">1-((COUNTIF(CF66,"&lt;0")*-CF66)/S128)</f>
        <v>0.47537940474242546</v>
      </c>
      <c r="CG122" s="24">
        <f t="shared" ref="CG122:CG144" ca="1" si="227">1-((COUNTIF(CG66,"&lt;0")*-CG66)/T128)</f>
        <v>1</v>
      </c>
      <c r="CH122" s="25">
        <f t="shared" ref="CH122:CH144" ca="1" si="228">1-((COUNTIF(CH66,"&lt;0")*-CH66)/U128)</f>
        <v>5.0543429032359199E-3</v>
      </c>
    </row>
    <row r="123" spans="2:86" x14ac:dyDescent="0.45">
      <c r="B123" s="124"/>
      <c r="C123" s="124"/>
      <c r="D123" s="124"/>
      <c r="E123" s="124"/>
      <c r="F123" s="124"/>
      <c r="G123" s="124"/>
      <c r="H123" s="142" t="s">
        <v>48</v>
      </c>
      <c r="I123" s="143"/>
      <c r="J123" s="70">
        <v>423</v>
      </c>
      <c r="K123" s="54">
        <v>413</v>
      </c>
      <c r="L123" s="54">
        <v>438</v>
      </c>
      <c r="M123" s="54">
        <v>447</v>
      </c>
      <c r="N123" s="54">
        <v>452</v>
      </c>
      <c r="O123" s="54">
        <v>467</v>
      </c>
      <c r="P123" s="54">
        <v>487</v>
      </c>
      <c r="Q123" s="54">
        <v>472</v>
      </c>
      <c r="R123" s="54">
        <v>387</v>
      </c>
      <c r="S123" s="54">
        <v>387</v>
      </c>
      <c r="T123" s="54">
        <v>377</v>
      </c>
      <c r="U123" s="55">
        <v>367</v>
      </c>
      <c r="AH123">
        <v>2</v>
      </c>
      <c r="AI123">
        <f t="shared" ref="AI123:AT123" ca="1" si="229">AI67/AI95</f>
        <v>0.28550788455463683</v>
      </c>
      <c r="AJ123">
        <f t="shared" ca="1" si="229"/>
        <v>1.7188148795632529E-3</v>
      </c>
      <c r="AK123">
        <f t="shared" ca="1" si="229"/>
        <v>0.23166368018158678</v>
      </c>
      <c r="AL123">
        <f t="shared" ca="1" si="229"/>
        <v>0.28382540636987458</v>
      </c>
      <c r="AM123">
        <f t="shared" ca="1" si="229"/>
        <v>0.17390021471649089</v>
      </c>
      <c r="AN123">
        <f t="shared" ca="1" si="229"/>
        <v>2.9910497415698668E-2</v>
      </c>
      <c r="AO123">
        <f t="shared" ca="1" si="229"/>
        <v>0.28106907504459028</v>
      </c>
      <c r="AP123">
        <f t="shared" ca="1" si="229"/>
        <v>0.19690385363919904</v>
      </c>
      <c r="AQ123">
        <f t="shared" ca="1" si="229"/>
        <v>0.11268576967330947</v>
      </c>
      <c r="AR123">
        <f t="shared" ca="1" si="229"/>
        <v>0.26807819995834892</v>
      </c>
      <c r="AS123">
        <f t="shared" ca="1" si="229"/>
        <v>0.28108152983185436</v>
      </c>
      <c r="AT123">
        <f t="shared" ca="1" si="229"/>
        <v>0.28358145411671198</v>
      </c>
      <c r="AV123" s="26">
        <v>2</v>
      </c>
      <c r="AW123" s="50">
        <f t="shared" ca="1" si="193"/>
        <v>1</v>
      </c>
      <c r="AX123" s="24">
        <f t="shared" ca="1" si="194"/>
        <v>1.6764717550134312E-2</v>
      </c>
      <c r="AY123" s="24">
        <f t="shared" ca="1" si="195"/>
        <v>1</v>
      </c>
      <c r="AZ123" s="24">
        <f t="shared" ca="1" si="196"/>
        <v>1</v>
      </c>
      <c r="BA123" s="24">
        <f t="shared" ca="1" si="197"/>
        <v>1</v>
      </c>
      <c r="BB123" s="24">
        <f t="shared" ca="1" si="198"/>
        <v>0.26550030457719886</v>
      </c>
      <c r="BC123" s="24">
        <f t="shared" ca="1" si="199"/>
        <v>1</v>
      </c>
      <c r="BD123" s="24">
        <f t="shared" ca="1" si="200"/>
        <v>1</v>
      </c>
      <c r="BE123" s="24">
        <f t="shared" ca="1" si="201"/>
        <v>1</v>
      </c>
      <c r="BF123" s="24">
        <f t="shared" ca="1" si="202"/>
        <v>1</v>
      </c>
      <c r="BG123" s="24">
        <f t="shared" ca="1" si="203"/>
        <v>1</v>
      </c>
      <c r="BH123" s="25">
        <f t="shared" ca="1" si="204"/>
        <v>1</v>
      </c>
      <c r="BI123" s="73">
        <v>2</v>
      </c>
      <c r="BJ123" s="50">
        <f t="shared" ca="1" si="205"/>
        <v>1</v>
      </c>
      <c r="BK123" s="24">
        <f t="shared" ca="1" si="206"/>
        <v>4.3069307370916077E-2</v>
      </c>
      <c r="BL123" s="24">
        <f t="shared" ca="1" si="207"/>
        <v>1</v>
      </c>
      <c r="BM123" s="24">
        <f t="shared" ca="1" si="208"/>
        <v>1</v>
      </c>
      <c r="BN123" s="24">
        <f t="shared" ca="1" si="209"/>
        <v>1</v>
      </c>
      <c r="BO123" s="24">
        <f t="shared" ca="1" si="210"/>
        <v>0.51105857507049013</v>
      </c>
      <c r="BP123" s="24">
        <f t="shared" ca="1" si="211"/>
        <v>1</v>
      </c>
      <c r="BQ123" s="24">
        <f t="shared" ca="1" si="212"/>
        <v>1</v>
      </c>
      <c r="BR123" s="24">
        <f t="shared" ca="1" si="213"/>
        <v>1</v>
      </c>
      <c r="BS123" s="24">
        <f t="shared" ca="1" si="214"/>
        <v>1</v>
      </c>
      <c r="BT123" s="24">
        <f t="shared" ca="1" si="215"/>
        <v>1</v>
      </c>
      <c r="BU123" s="25">
        <f t="shared" ca="1" si="216"/>
        <v>1</v>
      </c>
      <c r="BV123" s="120">
        <v>2</v>
      </c>
      <c r="BW123" s="50">
        <f t="shared" ca="1" si="217"/>
        <v>1</v>
      </c>
      <c r="BX123" s="24">
        <f t="shared" ca="1" si="218"/>
        <v>2.7573246576616861E-2</v>
      </c>
      <c r="BY123" s="24">
        <f t="shared" ca="1" si="219"/>
        <v>1</v>
      </c>
      <c r="BZ123" s="24">
        <f t="shared" ca="1" si="220"/>
        <v>1</v>
      </c>
      <c r="CA123" s="24">
        <f t="shared" ca="1" si="221"/>
        <v>1</v>
      </c>
      <c r="CB123" s="24">
        <f t="shared" ca="1" si="222"/>
        <v>0.14841379749497285</v>
      </c>
      <c r="CC123" s="24">
        <f t="shared" ca="1" si="223"/>
        <v>1</v>
      </c>
      <c r="CD123" s="24">
        <f t="shared" ca="1" si="224"/>
        <v>1</v>
      </c>
      <c r="CE123" s="24">
        <f t="shared" ca="1" si="225"/>
        <v>1</v>
      </c>
      <c r="CF123" s="24">
        <f t="shared" ca="1" si="226"/>
        <v>1</v>
      </c>
      <c r="CG123" s="24">
        <f t="shared" ca="1" si="227"/>
        <v>1</v>
      </c>
      <c r="CH123" s="25">
        <f t="shared" ca="1" si="228"/>
        <v>1</v>
      </c>
    </row>
    <row r="124" spans="2:86" x14ac:dyDescent="0.45">
      <c r="B124" s="123"/>
      <c r="C124" s="122"/>
      <c r="D124" s="123"/>
      <c r="E124" s="123"/>
      <c r="F124" s="123"/>
      <c r="G124" s="124"/>
      <c r="H124" s="144" t="s">
        <v>47</v>
      </c>
      <c r="I124" s="146" t="s">
        <v>46</v>
      </c>
      <c r="J124" s="139" t="s">
        <v>94</v>
      </c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1"/>
      <c r="AH124">
        <v>3</v>
      </c>
      <c r="AI124">
        <f t="shared" ref="AI124:AT124" ca="1" si="230">AI68/AI96</f>
        <v>0.28441346778928633</v>
      </c>
      <c r="AJ124">
        <f t="shared" ca="1" si="230"/>
        <v>0.28616416902053576</v>
      </c>
      <c r="AK124">
        <f t="shared" ca="1" si="230"/>
        <v>0.11163257956733208</v>
      </c>
      <c r="AL124">
        <f t="shared" ca="1" si="230"/>
        <v>0.27330496884649003</v>
      </c>
      <c r="AM124">
        <f t="shared" ca="1" si="230"/>
        <v>0.28617614198545893</v>
      </c>
      <c r="AN124">
        <f t="shared" ca="1" si="230"/>
        <v>0.28584955178870586</v>
      </c>
      <c r="AO124">
        <f t="shared" ca="1" si="230"/>
        <v>0.2834615594461703</v>
      </c>
      <c r="AP124">
        <f t="shared" ca="1" si="230"/>
        <v>0.2855280001756903</v>
      </c>
      <c r="AQ124">
        <f t="shared" ca="1" si="230"/>
        <v>0.28553073580710386</v>
      </c>
      <c r="AR124">
        <f t="shared" ca="1" si="230"/>
        <v>0.24482828159944517</v>
      </c>
      <c r="AS124">
        <f t="shared" ca="1" si="230"/>
        <v>0.27942338012665369</v>
      </c>
      <c r="AT124">
        <f t="shared" ca="1" si="230"/>
        <v>0.11322473799088173</v>
      </c>
      <c r="AV124" s="26">
        <v>3</v>
      </c>
      <c r="AW124" s="50">
        <f t="shared" ca="1" si="193"/>
        <v>1</v>
      </c>
      <c r="AX124" s="24">
        <f t="shared" ca="1" si="194"/>
        <v>1</v>
      </c>
      <c r="AY124" s="24">
        <f t="shared" ca="1" si="195"/>
        <v>1</v>
      </c>
      <c r="AZ124" s="24">
        <f t="shared" ca="1" si="196"/>
        <v>1</v>
      </c>
      <c r="BA124" s="24">
        <f t="shared" ca="1" si="197"/>
        <v>1</v>
      </c>
      <c r="BB124" s="24">
        <f t="shared" ca="1" si="198"/>
        <v>1</v>
      </c>
      <c r="BC124" s="24">
        <f t="shared" ca="1" si="199"/>
        <v>1</v>
      </c>
      <c r="BD124" s="24">
        <f t="shared" ca="1" si="200"/>
        <v>1</v>
      </c>
      <c r="BE124" s="24">
        <f t="shared" ca="1" si="201"/>
        <v>1</v>
      </c>
      <c r="BF124" s="24">
        <f t="shared" ca="1" si="202"/>
        <v>1</v>
      </c>
      <c r="BG124" s="24">
        <f t="shared" ca="1" si="203"/>
        <v>1</v>
      </c>
      <c r="BH124" s="25">
        <f t="shared" ca="1" si="204"/>
        <v>1</v>
      </c>
      <c r="BI124" s="73">
        <v>3</v>
      </c>
      <c r="BJ124" s="50">
        <f t="shared" ca="1" si="205"/>
        <v>1</v>
      </c>
      <c r="BK124" s="24">
        <f t="shared" ca="1" si="206"/>
        <v>1</v>
      </c>
      <c r="BL124" s="24">
        <f t="shared" ca="1" si="207"/>
        <v>1</v>
      </c>
      <c r="BM124" s="24">
        <f t="shared" ca="1" si="208"/>
        <v>1</v>
      </c>
      <c r="BN124" s="24">
        <f t="shared" ca="1" si="209"/>
        <v>1</v>
      </c>
      <c r="BO124" s="24">
        <f t="shared" ca="1" si="210"/>
        <v>1</v>
      </c>
      <c r="BP124" s="24">
        <f t="shared" ca="1" si="211"/>
        <v>1</v>
      </c>
      <c r="BQ124" s="24">
        <f t="shared" ca="1" si="212"/>
        <v>1</v>
      </c>
      <c r="BR124" s="24">
        <f t="shared" ca="1" si="213"/>
        <v>1</v>
      </c>
      <c r="BS124" s="24">
        <f t="shared" ca="1" si="214"/>
        <v>1</v>
      </c>
      <c r="BT124" s="24">
        <f t="shared" ca="1" si="215"/>
        <v>1</v>
      </c>
      <c r="BU124" s="25">
        <f t="shared" ca="1" si="216"/>
        <v>1</v>
      </c>
      <c r="BV124" s="120">
        <v>3</v>
      </c>
      <c r="BW124" s="50">
        <f t="shared" ca="1" si="217"/>
        <v>1</v>
      </c>
      <c r="BX124" s="24">
        <f t="shared" ca="1" si="218"/>
        <v>1</v>
      </c>
      <c r="BY124" s="24">
        <f t="shared" ca="1" si="219"/>
        <v>0.82738796353733157</v>
      </c>
      <c r="BZ124" s="24">
        <f t="shared" ca="1" si="220"/>
        <v>1</v>
      </c>
      <c r="CA124" s="24">
        <f t="shared" ca="1" si="221"/>
        <v>1</v>
      </c>
      <c r="CB124" s="24">
        <f t="shared" ca="1" si="222"/>
        <v>1</v>
      </c>
      <c r="CC124" s="24">
        <f t="shared" ca="1" si="223"/>
        <v>1</v>
      </c>
      <c r="CD124" s="24">
        <f t="shared" ca="1" si="224"/>
        <v>1</v>
      </c>
      <c r="CE124" s="24">
        <f t="shared" ca="1" si="225"/>
        <v>1</v>
      </c>
      <c r="CF124" s="24">
        <f t="shared" ca="1" si="226"/>
        <v>1</v>
      </c>
      <c r="CG124" s="24">
        <f t="shared" ca="1" si="227"/>
        <v>1</v>
      </c>
      <c r="CH124" s="25">
        <f t="shared" ca="1" si="228"/>
        <v>1</v>
      </c>
    </row>
    <row r="125" spans="2:86" ht="14.65" customHeight="1" thickBot="1" x14ac:dyDescent="0.5">
      <c r="B125" s="123"/>
      <c r="C125" s="123"/>
      <c r="D125" s="123"/>
      <c r="E125" s="123"/>
      <c r="F125" s="123"/>
      <c r="G125" s="123"/>
      <c r="H125" s="144"/>
      <c r="I125" s="146"/>
      <c r="J125" s="139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1"/>
      <c r="AH125">
        <v>4</v>
      </c>
      <c r="AI125">
        <f t="shared" ref="AI125:AT125" ca="1" si="231">AI69/AI97</f>
        <v>0.28441203705553941</v>
      </c>
      <c r="AJ125">
        <f t="shared" ca="1" si="231"/>
        <v>0.28630118908783603</v>
      </c>
      <c r="AK125">
        <f t="shared" ca="1" si="231"/>
        <v>0.28601104131637817</v>
      </c>
      <c r="AL125">
        <f t="shared" ca="1" si="231"/>
        <v>0.27530969423532764</v>
      </c>
      <c r="AM125">
        <f t="shared" ca="1" si="231"/>
        <v>0.28588213341659463</v>
      </c>
      <c r="AN125">
        <f t="shared" ca="1" si="231"/>
        <v>0.20252727597741196</v>
      </c>
      <c r="AO125">
        <f t="shared" ca="1" si="231"/>
        <v>0.28281375348379811</v>
      </c>
      <c r="AP125">
        <f t="shared" ca="1" si="231"/>
        <v>0.28205338285441756</v>
      </c>
      <c r="AQ125">
        <f t="shared" ca="1" si="231"/>
        <v>0.28512065483766558</v>
      </c>
      <c r="AR125">
        <f t="shared" ca="1" si="231"/>
        <v>0.25759993219544686</v>
      </c>
      <c r="AS125">
        <f t="shared" ca="1" si="231"/>
        <v>0.14212826495490138</v>
      </c>
      <c r="AT125">
        <f t="shared" ca="1" si="231"/>
        <v>0.25556364508024942</v>
      </c>
      <c r="AV125" s="26">
        <v>4</v>
      </c>
      <c r="AW125" s="50">
        <f t="shared" ca="1" si="193"/>
        <v>1</v>
      </c>
      <c r="AX125" s="24">
        <f t="shared" ca="1" si="194"/>
        <v>1</v>
      </c>
      <c r="AY125" s="24">
        <f t="shared" ca="1" si="195"/>
        <v>1</v>
      </c>
      <c r="AZ125" s="24">
        <f t="shared" ca="1" si="196"/>
        <v>1</v>
      </c>
      <c r="BA125" s="24">
        <f t="shared" ca="1" si="197"/>
        <v>1</v>
      </c>
      <c r="BB125" s="24">
        <f t="shared" ca="1" si="198"/>
        <v>1</v>
      </c>
      <c r="BC125" s="24">
        <f t="shared" ca="1" si="199"/>
        <v>1</v>
      </c>
      <c r="BD125" s="24">
        <f t="shared" ca="1" si="200"/>
        <v>1</v>
      </c>
      <c r="BE125" s="24">
        <f t="shared" ca="1" si="201"/>
        <v>1</v>
      </c>
      <c r="BF125" s="24">
        <f t="shared" ca="1" si="202"/>
        <v>1</v>
      </c>
      <c r="BG125" s="24">
        <f t="shared" ca="1" si="203"/>
        <v>1</v>
      </c>
      <c r="BH125" s="25">
        <f t="shared" ca="1" si="204"/>
        <v>1</v>
      </c>
      <c r="BI125" s="73">
        <v>4</v>
      </c>
      <c r="BJ125" s="50">
        <f t="shared" ca="1" si="205"/>
        <v>1</v>
      </c>
      <c r="BK125" s="24">
        <f t="shared" ca="1" si="206"/>
        <v>1</v>
      </c>
      <c r="BL125" s="24">
        <f t="shared" ca="1" si="207"/>
        <v>1</v>
      </c>
      <c r="BM125" s="24">
        <f t="shared" ca="1" si="208"/>
        <v>1</v>
      </c>
      <c r="BN125" s="24">
        <f t="shared" ca="1" si="209"/>
        <v>1</v>
      </c>
      <c r="BO125" s="24">
        <f t="shared" ca="1" si="210"/>
        <v>1</v>
      </c>
      <c r="BP125" s="24">
        <f t="shared" ca="1" si="211"/>
        <v>1</v>
      </c>
      <c r="BQ125" s="24">
        <f t="shared" ca="1" si="212"/>
        <v>1</v>
      </c>
      <c r="BR125" s="24">
        <f t="shared" ca="1" si="213"/>
        <v>1</v>
      </c>
      <c r="BS125" s="24">
        <f t="shared" ca="1" si="214"/>
        <v>1</v>
      </c>
      <c r="BT125" s="24">
        <f t="shared" ca="1" si="215"/>
        <v>1</v>
      </c>
      <c r="BU125" s="25">
        <f t="shared" ca="1" si="216"/>
        <v>1</v>
      </c>
      <c r="BV125" s="120">
        <v>4</v>
      </c>
      <c r="BW125" s="50">
        <f t="shared" ca="1" si="217"/>
        <v>1</v>
      </c>
      <c r="BX125" s="24">
        <f t="shared" ca="1" si="218"/>
        <v>1</v>
      </c>
      <c r="BY125" s="24">
        <f t="shared" ca="1" si="219"/>
        <v>1</v>
      </c>
      <c r="BZ125" s="24">
        <f t="shared" ca="1" si="220"/>
        <v>1</v>
      </c>
      <c r="CA125" s="24">
        <f t="shared" ca="1" si="221"/>
        <v>1</v>
      </c>
      <c r="CB125" s="24">
        <f t="shared" ca="1" si="222"/>
        <v>1</v>
      </c>
      <c r="CC125" s="24">
        <f t="shared" ca="1" si="223"/>
        <v>1</v>
      </c>
      <c r="CD125" s="24">
        <f t="shared" ca="1" si="224"/>
        <v>1</v>
      </c>
      <c r="CE125" s="24">
        <f t="shared" ca="1" si="225"/>
        <v>1</v>
      </c>
      <c r="CF125" s="24">
        <f t="shared" ca="1" si="226"/>
        <v>1</v>
      </c>
      <c r="CG125" s="24">
        <f t="shared" ca="1" si="227"/>
        <v>1</v>
      </c>
      <c r="CH125" s="25">
        <f t="shared" ca="1" si="228"/>
        <v>1</v>
      </c>
    </row>
    <row r="126" spans="2:86" ht="14.65" thickBot="1" x14ac:dyDescent="0.5">
      <c r="B126" s="123"/>
      <c r="C126" s="123"/>
      <c r="D126" s="124"/>
      <c r="E126" s="34" t="s">
        <v>124</v>
      </c>
      <c r="F126" s="32">
        <v>85</v>
      </c>
      <c r="G126" s="124"/>
      <c r="H126" s="145"/>
      <c r="I126" s="147"/>
      <c r="J126" s="135" t="s">
        <v>0</v>
      </c>
      <c r="K126" s="136" t="s">
        <v>1</v>
      </c>
      <c r="L126" s="136" t="s">
        <v>2</v>
      </c>
      <c r="M126" s="136" t="s">
        <v>3</v>
      </c>
      <c r="N126" s="136" t="s">
        <v>4</v>
      </c>
      <c r="O126" s="136" t="s">
        <v>5</v>
      </c>
      <c r="P126" s="136" t="s">
        <v>6</v>
      </c>
      <c r="Q126" s="136" t="s">
        <v>7</v>
      </c>
      <c r="R126" s="136" t="s">
        <v>8</v>
      </c>
      <c r="S126" s="136" t="s">
        <v>9</v>
      </c>
      <c r="T126" s="136" t="s">
        <v>10</v>
      </c>
      <c r="U126" s="137" t="s">
        <v>11</v>
      </c>
      <c r="AH126">
        <v>5</v>
      </c>
      <c r="AI126">
        <f t="shared" ref="AI126:AT126" ca="1" si="232">AI70/AI98</f>
        <v>0.16739817137700036</v>
      </c>
      <c r="AJ126">
        <f t="shared" ca="1" si="232"/>
        <v>0.2775027227360421</v>
      </c>
      <c r="AK126">
        <f t="shared" ca="1" si="232"/>
        <v>0.28632118412669022</v>
      </c>
      <c r="AL126">
        <f t="shared" ca="1" si="232"/>
        <v>0.28630879029359629</v>
      </c>
      <c r="AM126">
        <f t="shared" ca="1" si="232"/>
        <v>0.2747475996590456</v>
      </c>
      <c r="AN126">
        <f t="shared" ca="1" si="232"/>
        <v>0.28630875203271011</v>
      </c>
      <c r="AO126">
        <f t="shared" ca="1" si="232"/>
        <v>0.27789302115868475</v>
      </c>
      <c r="AP126">
        <f t="shared" ca="1" si="232"/>
        <v>0.28434111748206259</v>
      </c>
      <c r="AQ126">
        <f t="shared" ca="1" si="232"/>
        <v>9.7936887523848693E-4</v>
      </c>
      <c r="AR126">
        <f t="shared" ca="1" si="232"/>
        <v>2.3096177902640409E-2</v>
      </c>
      <c r="AS126">
        <f t="shared" ca="1" si="232"/>
        <v>0.28779121431002713</v>
      </c>
      <c r="AT126">
        <f t="shared" ca="1" si="232"/>
        <v>0.29080868125569487</v>
      </c>
      <c r="AV126" s="26">
        <v>5</v>
      </c>
      <c r="AW126" s="50">
        <f t="shared" ca="1" si="193"/>
        <v>1</v>
      </c>
      <c r="AX126" s="24">
        <f t="shared" ca="1" si="194"/>
        <v>1</v>
      </c>
      <c r="AY126" s="24">
        <f t="shared" ca="1" si="195"/>
        <v>1</v>
      </c>
      <c r="AZ126" s="24">
        <f t="shared" ca="1" si="196"/>
        <v>1</v>
      </c>
      <c r="BA126" s="24">
        <f t="shared" ca="1" si="197"/>
        <v>1</v>
      </c>
      <c r="BB126" s="24">
        <f t="shared" ca="1" si="198"/>
        <v>1</v>
      </c>
      <c r="BC126" s="24">
        <f t="shared" ca="1" si="199"/>
        <v>1</v>
      </c>
      <c r="BD126" s="24">
        <f t="shared" ca="1" si="200"/>
        <v>1</v>
      </c>
      <c r="BE126" s="24">
        <f t="shared" ca="1" si="201"/>
        <v>9.8580385111167734E-3</v>
      </c>
      <c r="BF126" s="24">
        <f t="shared" ca="1" si="202"/>
        <v>0.23774258308469165</v>
      </c>
      <c r="BG126" s="24">
        <f t="shared" ca="1" si="203"/>
        <v>1</v>
      </c>
      <c r="BH126" s="25">
        <f t="shared" ca="1" si="204"/>
        <v>1</v>
      </c>
      <c r="BI126" s="73">
        <v>5</v>
      </c>
      <c r="BJ126" s="50">
        <f t="shared" ca="1" si="205"/>
        <v>1</v>
      </c>
      <c r="BK126" s="24">
        <f t="shared" ca="1" si="206"/>
        <v>1</v>
      </c>
      <c r="BL126" s="24">
        <f t="shared" ca="1" si="207"/>
        <v>1</v>
      </c>
      <c r="BM126" s="24">
        <f t="shared" ca="1" si="208"/>
        <v>1</v>
      </c>
      <c r="BN126" s="24">
        <f t="shared" ca="1" si="209"/>
        <v>1</v>
      </c>
      <c r="BO126" s="24">
        <f t="shared" ca="1" si="210"/>
        <v>1</v>
      </c>
      <c r="BP126" s="24">
        <f t="shared" ca="1" si="211"/>
        <v>1</v>
      </c>
      <c r="BQ126" s="24">
        <f t="shared" ca="1" si="212"/>
        <v>1</v>
      </c>
      <c r="BR126" s="24">
        <f t="shared" ca="1" si="213"/>
        <v>2.8757451498465092E-2</v>
      </c>
      <c r="BS126" s="24">
        <f t="shared" ca="1" si="214"/>
        <v>0.34214895444857607</v>
      </c>
      <c r="BT126" s="24">
        <f t="shared" ca="1" si="215"/>
        <v>1</v>
      </c>
      <c r="BU126" s="25">
        <f t="shared" ca="1" si="216"/>
        <v>1</v>
      </c>
      <c r="BV126" s="120">
        <v>5</v>
      </c>
      <c r="BW126" s="50">
        <f t="shared" ca="1" si="217"/>
        <v>1</v>
      </c>
      <c r="BX126" s="24">
        <f t="shared" ca="1" si="218"/>
        <v>1</v>
      </c>
      <c r="BY126" s="24">
        <f t="shared" ca="1" si="219"/>
        <v>1</v>
      </c>
      <c r="BZ126" s="24">
        <f t="shared" ca="1" si="220"/>
        <v>1</v>
      </c>
      <c r="CA126" s="24">
        <f t="shared" ca="1" si="221"/>
        <v>1</v>
      </c>
      <c r="CB126" s="24">
        <f t="shared" ca="1" si="222"/>
        <v>1</v>
      </c>
      <c r="CC126" s="24">
        <f t="shared" ca="1" si="223"/>
        <v>1</v>
      </c>
      <c r="CD126" s="24">
        <f t="shared" ca="1" si="224"/>
        <v>1</v>
      </c>
      <c r="CE126" s="24">
        <f t="shared" ca="1" si="225"/>
        <v>7.8028905733417142E-3</v>
      </c>
      <c r="CF126" s="24">
        <f t="shared" ca="1" si="226"/>
        <v>0.20414404053306356</v>
      </c>
      <c r="CG126" s="24">
        <f t="shared" ca="1" si="227"/>
        <v>1</v>
      </c>
      <c r="CH126" s="25">
        <f t="shared" ca="1" si="228"/>
        <v>1</v>
      </c>
    </row>
    <row r="127" spans="2:86" x14ac:dyDescent="0.45">
      <c r="B127" s="123"/>
      <c r="C127" s="123"/>
      <c r="D127" s="123"/>
      <c r="E127" s="123"/>
      <c r="F127" s="123"/>
      <c r="G127" s="124"/>
      <c r="H127" s="68">
        <v>0.77500000000000002</v>
      </c>
      <c r="I127" s="132">
        <v>0</v>
      </c>
      <c r="J127" s="57">
        <f ca="1">J$123*$H127 + NORMINV(RAND(),0,$F$126)</f>
        <v>322.4893501552209</v>
      </c>
      <c r="K127" s="58">
        <f t="shared" ref="K127:U142" ca="1" si="233">K$123*$H127 + NORMINV(RAND(),0,$F$126)</f>
        <v>352.80379283206076</v>
      </c>
      <c r="L127" s="58">
        <f t="shared" ca="1" si="233"/>
        <v>449.17322245993614</v>
      </c>
      <c r="M127" s="58">
        <f t="shared" ca="1" si="233"/>
        <v>296.18819741735956</v>
      </c>
      <c r="N127" s="58">
        <f t="shared" ca="1" si="233"/>
        <v>345.14148348864575</v>
      </c>
      <c r="O127" s="58">
        <f t="shared" ca="1" si="233"/>
        <v>410.8508962523228</v>
      </c>
      <c r="P127" s="58">
        <f t="shared" ca="1" si="233"/>
        <v>360.663989131954</v>
      </c>
      <c r="Q127" s="58">
        <f t="shared" ca="1" si="233"/>
        <v>439.41294482976934</v>
      </c>
      <c r="R127" s="58">
        <f t="shared" ca="1" si="233"/>
        <v>304.32222520918771</v>
      </c>
      <c r="S127" s="58">
        <f t="shared" ca="1" si="233"/>
        <v>163.89262370717373</v>
      </c>
      <c r="T127" s="58">
        <f t="shared" ca="1" si="233"/>
        <v>229.95343932065313</v>
      </c>
      <c r="U127" s="59">
        <f t="shared" ca="1" si="233"/>
        <v>387.04463406500065</v>
      </c>
      <c r="AH127">
        <v>6</v>
      </c>
      <c r="AI127">
        <f t="shared" ref="AI127:AT127" ca="1" si="234">AI71/AI99</f>
        <v>0.29112162757477167</v>
      </c>
      <c r="AJ127">
        <f t="shared" ca="1" si="234"/>
        <v>0.29073866860740649</v>
      </c>
      <c r="AK127">
        <f t="shared" ca="1" si="234"/>
        <v>0.28629268939292074</v>
      </c>
      <c r="AL127">
        <f t="shared" ca="1" si="234"/>
        <v>7.0340424292928772E-3</v>
      </c>
      <c r="AM127">
        <f t="shared" ca="1" si="234"/>
        <v>0.28503073035428267</v>
      </c>
      <c r="AN127">
        <f t="shared" ca="1" si="234"/>
        <v>0.25765073705426628</v>
      </c>
      <c r="AO127">
        <f t="shared" ca="1" si="234"/>
        <v>0.27679746615848499</v>
      </c>
      <c r="AP127">
        <f t="shared" ca="1" si="234"/>
        <v>0.26902643620246469</v>
      </c>
      <c r="AQ127">
        <f t="shared" ca="1" si="234"/>
        <v>0.28682417408681948</v>
      </c>
      <c r="AR127">
        <f t="shared" ca="1" si="234"/>
        <v>0.11417667804714431</v>
      </c>
      <c r="AS127">
        <f t="shared" ca="1" si="234"/>
        <v>0.24039359480915631</v>
      </c>
      <c r="AT127">
        <f t="shared" ca="1" si="234"/>
        <v>0.28814830855658269</v>
      </c>
      <c r="AV127" s="26">
        <v>6</v>
      </c>
      <c r="AW127" s="50">
        <f t="shared" ca="1" si="193"/>
        <v>1</v>
      </c>
      <c r="AX127" s="24">
        <f t="shared" ca="1" si="194"/>
        <v>1</v>
      </c>
      <c r="AY127" s="24">
        <f t="shared" ca="1" si="195"/>
        <v>1</v>
      </c>
      <c r="AZ127" s="24">
        <f t="shared" ca="1" si="196"/>
        <v>6.1672667848445162E-2</v>
      </c>
      <c r="BA127" s="24">
        <f t="shared" ca="1" si="197"/>
        <v>1</v>
      </c>
      <c r="BB127" s="24">
        <f t="shared" ca="1" si="198"/>
        <v>1</v>
      </c>
      <c r="BC127" s="24">
        <f t="shared" ca="1" si="199"/>
        <v>1</v>
      </c>
      <c r="BD127" s="24">
        <f t="shared" ca="1" si="200"/>
        <v>1</v>
      </c>
      <c r="BE127" s="24">
        <f t="shared" ca="1" si="201"/>
        <v>1</v>
      </c>
      <c r="BF127" s="24">
        <f t="shared" ca="1" si="202"/>
        <v>1</v>
      </c>
      <c r="BG127" s="24">
        <f t="shared" ca="1" si="203"/>
        <v>1</v>
      </c>
      <c r="BH127" s="25">
        <f t="shared" ca="1" si="204"/>
        <v>1</v>
      </c>
      <c r="BI127" s="73">
        <v>6</v>
      </c>
      <c r="BJ127" s="50">
        <f t="shared" ca="1" si="205"/>
        <v>1</v>
      </c>
      <c r="BK127" s="24">
        <f t="shared" ca="1" si="206"/>
        <v>1</v>
      </c>
      <c r="BL127" s="24">
        <f t="shared" ca="1" si="207"/>
        <v>1</v>
      </c>
      <c r="BM127" s="24">
        <f t="shared" ca="1" si="208"/>
        <v>4.8792649841042923E-2</v>
      </c>
      <c r="BN127" s="24">
        <f t="shared" ca="1" si="209"/>
        <v>1</v>
      </c>
      <c r="BO127" s="24">
        <f t="shared" ca="1" si="210"/>
        <v>1</v>
      </c>
      <c r="BP127" s="24">
        <f t="shared" ca="1" si="211"/>
        <v>1</v>
      </c>
      <c r="BQ127" s="24">
        <f t="shared" ca="1" si="212"/>
        <v>1</v>
      </c>
      <c r="BR127" s="24">
        <f t="shared" ca="1" si="213"/>
        <v>1</v>
      </c>
      <c r="BS127" s="24">
        <f t="shared" ca="1" si="214"/>
        <v>1</v>
      </c>
      <c r="BT127" s="24">
        <f t="shared" ca="1" si="215"/>
        <v>1</v>
      </c>
      <c r="BU127" s="25">
        <f t="shared" ca="1" si="216"/>
        <v>1</v>
      </c>
      <c r="BV127" s="120">
        <v>6</v>
      </c>
      <c r="BW127" s="50">
        <f t="shared" ca="1" si="217"/>
        <v>1</v>
      </c>
      <c r="BX127" s="24">
        <f t="shared" ca="1" si="218"/>
        <v>1</v>
      </c>
      <c r="BY127" s="24">
        <f t="shared" ca="1" si="219"/>
        <v>1</v>
      </c>
      <c r="BZ127" s="24">
        <f t="shared" ca="1" si="220"/>
        <v>6.4928928570104905E-2</v>
      </c>
      <c r="CA127" s="24">
        <f t="shared" ca="1" si="221"/>
        <v>1</v>
      </c>
      <c r="CB127" s="24">
        <f t="shared" ca="1" si="222"/>
        <v>1</v>
      </c>
      <c r="CC127" s="24">
        <f t="shared" ca="1" si="223"/>
        <v>1</v>
      </c>
      <c r="CD127" s="24">
        <f t="shared" ca="1" si="224"/>
        <v>1</v>
      </c>
      <c r="CE127" s="24">
        <f t="shared" ca="1" si="225"/>
        <v>1</v>
      </c>
      <c r="CF127" s="24">
        <f t="shared" ca="1" si="226"/>
        <v>1</v>
      </c>
      <c r="CG127" s="24">
        <f t="shared" ca="1" si="227"/>
        <v>1</v>
      </c>
      <c r="CH127" s="25">
        <f t="shared" ca="1" si="228"/>
        <v>1</v>
      </c>
    </row>
    <row r="128" spans="2:86" x14ac:dyDescent="0.45">
      <c r="B128" s="123"/>
      <c r="C128" s="123"/>
      <c r="D128" s="123"/>
      <c r="E128" s="123"/>
      <c r="F128" s="123"/>
      <c r="G128" s="123"/>
      <c r="H128" s="65">
        <v>0.77500000000000002</v>
      </c>
      <c r="I128" s="133">
        <v>1</v>
      </c>
      <c r="J128" s="60">
        <f t="shared" ref="J128:U150" ca="1" si="235">J$123*$H128 + NORMINV(RAND(),0,$F$126)</f>
        <v>475.45186523935365</v>
      </c>
      <c r="K128" s="2">
        <f t="shared" ca="1" si="233"/>
        <v>239.70890277653191</v>
      </c>
      <c r="L128" s="2">
        <f t="shared" ca="1" si="233"/>
        <v>351.87999183492906</v>
      </c>
      <c r="M128" s="2">
        <f t="shared" ca="1" si="233"/>
        <v>449.86932417566607</v>
      </c>
      <c r="N128" s="2">
        <f t="shared" ca="1" si="233"/>
        <v>384.93370206820907</v>
      </c>
      <c r="O128" s="2">
        <f t="shared" ca="1" si="233"/>
        <v>350.96098011201764</v>
      </c>
      <c r="P128" s="2">
        <f t="shared" ca="1" si="233"/>
        <v>329.85933820964681</v>
      </c>
      <c r="Q128" s="2">
        <f t="shared" ca="1" si="233"/>
        <v>360.28713266683599</v>
      </c>
      <c r="R128" s="2">
        <f t="shared" ca="1" si="233"/>
        <v>401.19945298440621</v>
      </c>
      <c r="S128" s="2">
        <f t="shared" ca="1" si="233"/>
        <v>226.67999379273482</v>
      </c>
      <c r="T128" s="2">
        <f t="shared" ca="1" si="233"/>
        <v>351.67134466045138</v>
      </c>
      <c r="U128" s="61">
        <f t="shared" ca="1" si="233"/>
        <v>118.23435833271023</v>
      </c>
      <c r="AH128">
        <v>7</v>
      </c>
      <c r="AI128">
        <f t="shared" ref="AI128:AT128" ca="1" si="236">AI72/AI100</f>
        <v>2.5039464126103927E-2</v>
      </c>
      <c r="AJ128">
        <f t="shared" ca="1" si="236"/>
        <v>0.12499455866219554</v>
      </c>
      <c r="AK128">
        <f t="shared" ca="1" si="236"/>
        <v>0.29240987041942351</v>
      </c>
      <c r="AL128">
        <f t="shared" ca="1" si="236"/>
        <v>0.29084959746108702</v>
      </c>
      <c r="AM128">
        <f t="shared" ca="1" si="236"/>
        <v>0.28015954154225237</v>
      </c>
      <c r="AN128">
        <f t="shared" ca="1" si="236"/>
        <v>0.27307606944422885</v>
      </c>
      <c r="AO128">
        <f t="shared" ca="1" si="236"/>
        <v>0.28584421230322149</v>
      </c>
      <c r="AP128">
        <f t="shared" ca="1" si="236"/>
        <v>0.28787957063670316</v>
      </c>
      <c r="AQ128">
        <f t="shared" ca="1" si="236"/>
        <v>0.29314024384153631</v>
      </c>
      <c r="AR128">
        <f t="shared" ca="1" si="236"/>
        <v>9.0689345811679881E-2</v>
      </c>
      <c r="AS128">
        <f t="shared" ca="1" si="236"/>
        <v>6.4293279986621932E-2</v>
      </c>
      <c r="AT128">
        <f t="shared" ca="1" si="236"/>
        <v>0.20117415445190198</v>
      </c>
      <c r="AV128" s="26">
        <v>7</v>
      </c>
      <c r="AW128" s="50">
        <f t="shared" ca="1" si="193"/>
        <v>0.22889640734099326</v>
      </c>
      <c r="AX128" s="24">
        <f t="shared" ca="1" si="194"/>
        <v>1</v>
      </c>
      <c r="AY128" s="24">
        <f t="shared" ca="1" si="195"/>
        <v>1</v>
      </c>
      <c r="AZ128" s="24">
        <f t="shared" ca="1" si="196"/>
        <v>1</v>
      </c>
      <c r="BA128" s="24">
        <f t="shared" ca="1" si="197"/>
        <v>1</v>
      </c>
      <c r="BB128" s="24">
        <f t="shared" ca="1" si="198"/>
        <v>1</v>
      </c>
      <c r="BC128" s="24">
        <f t="shared" ca="1" si="199"/>
        <v>1</v>
      </c>
      <c r="BD128" s="24">
        <f t="shared" ca="1" si="200"/>
        <v>1</v>
      </c>
      <c r="BE128" s="24">
        <f t="shared" ca="1" si="201"/>
        <v>1</v>
      </c>
      <c r="BF128" s="24">
        <f t="shared" ca="1" si="202"/>
        <v>0.97157062282436457</v>
      </c>
      <c r="BG128" s="24">
        <f t="shared" ca="1" si="203"/>
        <v>0.6871093111921085</v>
      </c>
      <c r="BH128" s="25">
        <f t="shared" ca="1" si="204"/>
        <v>1</v>
      </c>
      <c r="BI128" s="73">
        <v>7</v>
      </c>
      <c r="BJ128" s="50">
        <f t="shared" ca="1" si="205"/>
        <v>0.2109013856190376</v>
      </c>
      <c r="BK128" s="24">
        <f t="shared" ca="1" si="206"/>
        <v>0.97297502329315111</v>
      </c>
      <c r="BL128" s="24">
        <f t="shared" ca="1" si="207"/>
        <v>1</v>
      </c>
      <c r="BM128" s="24">
        <f t="shared" ca="1" si="208"/>
        <v>1</v>
      </c>
      <c r="BN128" s="24">
        <f t="shared" ca="1" si="209"/>
        <v>1</v>
      </c>
      <c r="BO128" s="24">
        <f t="shared" ca="1" si="210"/>
        <v>1</v>
      </c>
      <c r="BP128" s="24">
        <f t="shared" ca="1" si="211"/>
        <v>1</v>
      </c>
      <c r="BQ128" s="24">
        <f t="shared" ca="1" si="212"/>
        <v>1</v>
      </c>
      <c r="BR128" s="24">
        <f t="shared" ca="1" si="213"/>
        <v>1</v>
      </c>
      <c r="BS128" s="24">
        <f t="shared" ca="1" si="214"/>
        <v>1</v>
      </c>
      <c r="BT128" s="24">
        <f t="shared" ca="1" si="215"/>
        <v>0.87431169267397124</v>
      </c>
      <c r="BU128" s="25">
        <f t="shared" ca="1" si="216"/>
        <v>1</v>
      </c>
      <c r="BV128" s="120">
        <v>7</v>
      </c>
      <c r="BW128" s="50">
        <f t="shared" ca="1" si="217"/>
        <v>0.20277580442172605</v>
      </c>
      <c r="BX128" s="24">
        <f t="shared" ca="1" si="218"/>
        <v>1</v>
      </c>
      <c r="BY128" s="24">
        <f t="shared" ca="1" si="219"/>
        <v>1</v>
      </c>
      <c r="BZ128" s="24">
        <f t="shared" ca="1" si="220"/>
        <v>1</v>
      </c>
      <c r="CA128" s="24">
        <f t="shared" ca="1" si="221"/>
        <v>1</v>
      </c>
      <c r="CB128" s="24">
        <f t="shared" ca="1" si="222"/>
        <v>1</v>
      </c>
      <c r="CC128" s="24">
        <f t="shared" ca="1" si="223"/>
        <v>1</v>
      </c>
      <c r="CD128" s="24">
        <f t="shared" ca="1" si="224"/>
        <v>1</v>
      </c>
      <c r="CE128" s="24">
        <f t="shared" ca="1" si="225"/>
        <v>1</v>
      </c>
      <c r="CF128" s="24">
        <f t="shared" ca="1" si="226"/>
        <v>0.64264339730627429</v>
      </c>
      <c r="CG128" s="24">
        <f t="shared" ca="1" si="227"/>
        <v>0.62322558488865298</v>
      </c>
      <c r="CH128" s="25">
        <f t="shared" ca="1" si="228"/>
        <v>1</v>
      </c>
    </row>
    <row r="129" spans="2:86" x14ac:dyDescent="0.45">
      <c r="B129" s="3"/>
      <c r="C129" s="3"/>
      <c r="D129" s="3"/>
      <c r="E129" s="3"/>
      <c r="F129" s="3"/>
      <c r="G129" s="3"/>
      <c r="H129" s="65">
        <v>0.75</v>
      </c>
      <c r="I129" s="133">
        <v>2</v>
      </c>
      <c r="J129" s="60">
        <f t="shared" ca="1" si="235"/>
        <v>288.98079567049854</v>
      </c>
      <c r="K129" s="2">
        <f t="shared" ca="1" si="233"/>
        <v>188.33006286455412</v>
      </c>
      <c r="L129" s="2">
        <f t="shared" ca="1" si="233"/>
        <v>388.04119692168723</v>
      </c>
      <c r="M129" s="2">
        <f t="shared" ca="1" si="233"/>
        <v>403.72729121745891</v>
      </c>
      <c r="N129" s="2">
        <f t="shared" ca="1" si="233"/>
        <v>280.10363377083985</v>
      </c>
      <c r="O129" s="2">
        <f t="shared" ca="1" si="233"/>
        <v>626.56897975616926</v>
      </c>
      <c r="P129" s="2">
        <f t="shared" ca="1" si="233"/>
        <v>420.72870867070111</v>
      </c>
      <c r="Q129" s="2">
        <f t="shared" ca="1" si="233"/>
        <v>315.78628795814541</v>
      </c>
      <c r="R129" s="2">
        <f t="shared" ca="1" si="233"/>
        <v>255.83332769920929</v>
      </c>
      <c r="S129" s="2">
        <f t="shared" ca="1" si="233"/>
        <v>541.1997318467412</v>
      </c>
      <c r="T129" s="2">
        <f t="shared" ca="1" si="233"/>
        <v>315.01294229514139</v>
      </c>
      <c r="U129" s="61">
        <f t="shared" ca="1" si="233"/>
        <v>185.56812860812227</v>
      </c>
      <c r="AH129">
        <v>8</v>
      </c>
      <c r="AI129">
        <f t="shared" ref="AI129:AT129" ca="1" si="237">AI73/AI101</f>
        <v>0.24374721027373142</v>
      </c>
      <c r="AJ129">
        <f t="shared" ca="1" si="237"/>
        <v>0.258315727260086</v>
      </c>
      <c r="AK129">
        <f t="shared" ca="1" si="237"/>
        <v>0.10513697501681386</v>
      </c>
      <c r="AL129">
        <f t="shared" ca="1" si="237"/>
        <v>0.29132705239016887</v>
      </c>
      <c r="AM129">
        <f t="shared" ca="1" si="237"/>
        <v>0.29269344880348808</v>
      </c>
      <c r="AN129">
        <f t="shared" ca="1" si="237"/>
        <v>0.29090275156660528</v>
      </c>
      <c r="AO129">
        <f t="shared" ca="1" si="237"/>
        <v>0.29293224313863736</v>
      </c>
      <c r="AP129">
        <f t="shared" ca="1" si="237"/>
        <v>0.29427091886376766</v>
      </c>
      <c r="AQ129">
        <f t="shared" ca="1" si="237"/>
        <v>0.25592306416260724</v>
      </c>
      <c r="AR129">
        <f t="shared" ca="1" si="237"/>
        <v>0.26198486465541587</v>
      </c>
      <c r="AS129">
        <f t="shared" ca="1" si="237"/>
        <v>0.29439063969099166</v>
      </c>
      <c r="AT129">
        <f t="shared" ca="1" si="237"/>
        <v>0.11111810768820048</v>
      </c>
      <c r="AV129" s="26">
        <v>8</v>
      </c>
      <c r="AW129" s="50">
        <f t="shared" ca="1" si="193"/>
        <v>1</v>
      </c>
      <c r="AX129" s="24">
        <f t="shared" ca="1" si="194"/>
        <v>1</v>
      </c>
      <c r="AY129" s="24">
        <f t="shared" ca="1" si="195"/>
        <v>0.95178140264604072</v>
      </c>
      <c r="AZ129" s="24">
        <f t="shared" ca="1" si="196"/>
        <v>1</v>
      </c>
      <c r="BA129" s="24">
        <f t="shared" ca="1" si="197"/>
        <v>1</v>
      </c>
      <c r="BB129" s="24">
        <f t="shared" ca="1" si="198"/>
        <v>1</v>
      </c>
      <c r="BC129" s="24">
        <f t="shared" ca="1" si="199"/>
        <v>1</v>
      </c>
      <c r="BD129" s="24">
        <f t="shared" ca="1" si="200"/>
        <v>1</v>
      </c>
      <c r="BE129" s="24">
        <f t="shared" ca="1" si="201"/>
        <v>1</v>
      </c>
      <c r="BF129" s="24">
        <f t="shared" ca="1" si="202"/>
        <v>1</v>
      </c>
      <c r="BG129" s="24">
        <f t="shared" ca="1" si="203"/>
        <v>1</v>
      </c>
      <c r="BH129" s="25">
        <f t="shared" ca="1" si="204"/>
        <v>1</v>
      </c>
      <c r="BI129" s="73">
        <v>8</v>
      </c>
      <c r="BJ129" s="50">
        <f t="shared" ca="1" si="205"/>
        <v>1</v>
      </c>
      <c r="BK129" s="24">
        <f t="shared" ca="1" si="206"/>
        <v>1</v>
      </c>
      <c r="BL129" s="24">
        <f t="shared" ca="1" si="207"/>
        <v>1</v>
      </c>
      <c r="BM129" s="24">
        <f t="shared" ca="1" si="208"/>
        <v>1</v>
      </c>
      <c r="BN129" s="24">
        <f t="shared" ca="1" si="209"/>
        <v>1</v>
      </c>
      <c r="BO129" s="24">
        <f t="shared" ca="1" si="210"/>
        <v>1</v>
      </c>
      <c r="BP129" s="24">
        <f t="shared" ca="1" si="211"/>
        <v>1</v>
      </c>
      <c r="BQ129" s="24">
        <f t="shared" ca="1" si="212"/>
        <v>1</v>
      </c>
      <c r="BR129" s="24">
        <f t="shared" ca="1" si="213"/>
        <v>1</v>
      </c>
      <c r="BS129" s="24">
        <f t="shared" ca="1" si="214"/>
        <v>1</v>
      </c>
      <c r="BT129" s="24">
        <f t="shared" ca="1" si="215"/>
        <v>1</v>
      </c>
      <c r="BU129" s="25">
        <f t="shared" ca="1" si="216"/>
        <v>1</v>
      </c>
      <c r="BV129" s="120">
        <v>8</v>
      </c>
      <c r="BW129" s="50">
        <f t="shared" ca="1" si="217"/>
        <v>1</v>
      </c>
      <c r="BX129" s="24">
        <f t="shared" ca="1" si="218"/>
        <v>1</v>
      </c>
      <c r="BY129" s="24">
        <f t="shared" ca="1" si="219"/>
        <v>0.87388220233125202</v>
      </c>
      <c r="BZ129" s="24">
        <f t="shared" ca="1" si="220"/>
        <v>1</v>
      </c>
      <c r="CA129" s="24">
        <f t="shared" ca="1" si="221"/>
        <v>1</v>
      </c>
      <c r="CB129" s="24">
        <f t="shared" ca="1" si="222"/>
        <v>1</v>
      </c>
      <c r="CC129" s="24">
        <f t="shared" ca="1" si="223"/>
        <v>1</v>
      </c>
      <c r="CD129" s="24">
        <f t="shared" ca="1" si="224"/>
        <v>1</v>
      </c>
      <c r="CE129" s="24">
        <f t="shared" ca="1" si="225"/>
        <v>1</v>
      </c>
      <c r="CF129" s="24">
        <f t="shared" ca="1" si="226"/>
        <v>1</v>
      </c>
      <c r="CG129" s="24">
        <f t="shared" ca="1" si="227"/>
        <v>1</v>
      </c>
      <c r="CH129" s="25">
        <f t="shared" ca="1" si="228"/>
        <v>1</v>
      </c>
    </row>
    <row r="130" spans="2:86" x14ac:dyDescent="0.45">
      <c r="B130" s="3"/>
      <c r="C130" s="3"/>
      <c r="D130" s="3"/>
      <c r="E130" s="3"/>
      <c r="F130" s="3"/>
      <c r="G130" s="3"/>
      <c r="H130" s="65">
        <v>0.75</v>
      </c>
      <c r="I130" s="133">
        <v>3</v>
      </c>
      <c r="J130" s="60">
        <f t="shared" ca="1" si="235"/>
        <v>296.95503947795044</v>
      </c>
      <c r="K130" s="2">
        <f t="shared" ca="1" si="233"/>
        <v>304.50649007031063</v>
      </c>
      <c r="L130" s="2">
        <f t="shared" ca="1" si="233"/>
        <v>458.05800350656591</v>
      </c>
      <c r="M130" s="2">
        <f t="shared" ca="1" si="233"/>
        <v>354.78425319013201</v>
      </c>
      <c r="N130" s="2">
        <f t="shared" ca="1" si="233"/>
        <v>343.59809107673175</v>
      </c>
      <c r="O130" s="2">
        <f t="shared" ca="1" si="233"/>
        <v>432.72502415309737</v>
      </c>
      <c r="P130" s="2">
        <f t="shared" ca="1" si="233"/>
        <v>272.67182856726151</v>
      </c>
      <c r="Q130" s="2">
        <f t="shared" ca="1" si="233"/>
        <v>230.04825515084099</v>
      </c>
      <c r="R130" s="2">
        <f t="shared" ca="1" si="233"/>
        <v>315.39948917029398</v>
      </c>
      <c r="S130" s="2">
        <f t="shared" ca="1" si="233"/>
        <v>152.10699661323602</v>
      </c>
      <c r="T130" s="2">
        <f t="shared" ca="1" si="233"/>
        <v>296.57787833341428</v>
      </c>
      <c r="U130" s="61">
        <f t="shared" ca="1" si="233"/>
        <v>248.32462301002886</v>
      </c>
      <c r="AH130">
        <v>9</v>
      </c>
      <c r="AI130">
        <f t="shared" ref="AI130:AT130" ca="1" si="238">AI74/AI102</f>
        <v>3.8477749573338028E-2</v>
      </c>
      <c r="AJ130">
        <f t="shared" ca="1" si="238"/>
        <v>0.285383068826074</v>
      </c>
      <c r="AK130">
        <f t="shared" ca="1" si="238"/>
        <v>0.29548346204905307</v>
      </c>
      <c r="AL130">
        <f t="shared" ca="1" si="238"/>
        <v>0.28281166383289935</v>
      </c>
      <c r="AM130">
        <f t="shared" ca="1" si="238"/>
        <v>0.17848573321855921</v>
      </c>
      <c r="AN130">
        <f t="shared" ca="1" si="238"/>
        <v>0.16219113718020156</v>
      </c>
      <c r="AO130">
        <f t="shared" ca="1" si="238"/>
        <v>0.24674746052498325</v>
      </c>
      <c r="AP130">
        <f t="shared" ca="1" si="238"/>
        <v>0.29357740421615325</v>
      </c>
      <c r="AQ130">
        <f t="shared" ca="1" si="238"/>
        <v>9.8456394339961381E-2</v>
      </c>
      <c r="AR130">
        <f t="shared" ca="1" si="238"/>
        <v>0.27526650904009453</v>
      </c>
      <c r="AS130">
        <f t="shared" ca="1" si="238"/>
        <v>0.20740527946672199</v>
      </c>
      <c r="AT130">
        <f t="shared" ca="1" si="238"/>
        <v>0.29540690411394582</v>
      </c>
      <c r="AV130" s="26">
        <v>9</v>
      </c>
      <c r="AW130" s="50">
        <f t="shared" ca="1" si="193"/>
        <v>0.31702885014492188</v>
      </c>
      <c r="AX130" s="24">
        <f t="shared" ca="1" si="194"/>
        <v>1</v>
      </c>
      <c r="AY130" s="24">
        <f t="shared" ca="1" si="195"/>
        <v>1</v>
      </c>
      <c r="AZ130" s="24">
        <f t="shared" ca="1" si="196"/>
        <v>1</v>
      </c>
      <c r="BA130" s="24">
        <f t="shared" ca="1" si="197"/>
        <v>1</v>
      </c>
      <c r="BB130" s="24">
        <f t="shared" ca="1" si="198"/>
        <v>1</v>
      </c>
      <c r="BC130" s="24">
        <f t="shared" ca="1" si="199"/>
        <v>1</v>
      </c>
      <c r="BD130" s="24">
        <f t="shared" ca="1" si="200"/>
        <v>1</v>
      </c>
      <c r="BE130" s="24">
        <f t="shared" ca="1" si="201"/>
        <v>0.94566007171410482</v>
      </c>
      <c r="BF130" s="24">
        <f t="shared" ca="1" si="202"/>
        <v>1</v>
      </c>
      <c r="BG130" s="24">
        <f t="shared" ca="1" si="203"/>
        <v>1</v>
      </c>
      <c r="BH130" s="25">
        <f t="shared" ca="1" si="204"/>
        <v>1</v>
      </c>
      <c r="BI130" s="73">
        <v>9</v>
      </c>
      <c r="BJ130" s="50">
        <f t="shared" ca="1" si="205"/>
        <v>0.42144963815081915</v>
      </c>
      <c r="BK130" s="24">
        <f t="shared" ca="1" si="206"/>
        <v>1</v>
      </c>
      <c r="BL130" s="24">
        <f t="shared" ca="1" si="207"/>
        <v>1</v>
      </c>
      <c r="BM130" s="24">
        <f t="shared" ca="1" si="208"/>
        <v>1</v>
      </c>
      <c r="BN130" s="24">
        <f t="shared" ca="1" si="209"/>
        <v>1</v>
      </c>
      <c r="BO130" s="24">
        <f t="shared" ca="1" si="210"/>
        <v>0.91352278150687827</v>
      </c>
      <c r="BP130" s="24">
        <f t="shared" ca="1" si="211"/>
        <v>1</v>
      </c>
      <c r="BQ130" s="24">
        <f t="shared" ca="1" si="212"/>
        <v>1</v>
      </c>
      <c r="BR130" s="24">
        <f t="shared" ca="1" si="213"/>
        <v>0.86731620735939274</v>
      </c>
      <c r="BS130" s="24">
        <f t="shared" ca="1" si="214"/>
        <v>1</v>
      </c>
      <c r="BT130" s="24">
        <f t="shared" ca="1" si="215"/>
        <v>1</v>
      </c>
      <c r="BU130" s="25">
        <f t="shared" ca="1" si="216"/>
        <v>1</v>
      </c>
      <c r="BV130" s="120">
        <v>9</v>
      </c>
      <c r="BW130" s="50">
        <f t="shared" ca="1" si="217"/>
        <v>0.57169782130379709</v>
      </c>
      <c r="BX130" s="24">
        <f t="shared" ca="1" si="218"/>
        <v>1</v>
      </c>
      <c r="BY130" s="24">
        <f t="shared" ca="1" si="219"/>
        <v>1</v>
      </c>
      <c r="BZ130" s="24">
        <f t="shared" ca="1" si="220"/>
        <v>1</v>
      </c>
      <c r="CA130" s="24">
        <f t="shared" ca="1" si="221"/>
        <v>1</v>
      </c>
      <c r="CB130" s="24">
        <f t="shared" ca="1" si="222"/>
        <v>1</v>
      </c>
      <c r="CC130" s="24">
        <f t="shared" ca="1" si="223"/>
        <v>1</v>
      </c>
      <c r="CD130" s="24">
        <f t="shared" ca="1" si="224"/>
        <v>1</v>
      </c>
      <c r="CE130" s="24">
        <f t="shared" ca="1" si="225"/>
        <v>0.92845308606184318</v>
      </c>
      <c r="CF130" s="24">
        <f t="shared" ca="1" si="226"/>
        <v>1</v>
      </c>
      <c r="CG130" s="24">
        <f t="shared" ca="1" si="227"/>
        <v>1</v>
      </c>
      <c r="CH130" s="25">
        <f t="shared" ca="1" si="228"/>
        <v>1</v>
      </c>
    </row>
    <row r="131" spans="2:86" x14ac:dyDescent="0.45">
      <c r="H131" s="65">
        <v>0.75</v>
      </c>
      <c r="I131" s="133">
        <v>4</v>
      </c>
      <c r="J131" s="60">
        <f t="shared" ca="1" si="235"/>
        <v>434.3588769407483</v>
      </c>
      <c r="K131" s="2">
        <f t="shared" ca="1" si="233"/>
        <v>387.03594528219918</v>
      </c>
      <c r="L131" s="2">
        <f t="shared" ca="1" si="233"/>
        <v>257.49120522344322</v>
      </c>
      <c r="M131" s="2">
        <f t="shared" ca="1" si="233"/>
        <v>242.87175895915854</v>
      </c>
      <c r="N131" s="2">
        <f t="shared" ca="1" si="233"/>
        <v>277.777063453729</v>
      </c>
      <c r="O131" s="2">
        <f t="shared" ca="1" si="233"/>
        <v>302.9685729873716</v>
      </c>
      <c r="P131" s="2">
        <f t="shared" ca="1" si="233"/>
        <v>395.80631798837993</v>
      </c>
      <c r="Q131" s="2">
        <f t="shared" ca="1" si="233"/>
        <v>389.7398873963748</v>
      </c>
      <c r="R131" s="2">
        <f t="shared" ca="1" si="233"/>
        <v>349.8857424245507</v>
      </c>
      <c r="S131" s="2">
        <f t="shared" ca="1" si="233"/>
        <v>96.622135005325276</v>
      </c>
      <c r="T131" s="2">
        <f t="shared" ca="1" si="233"/>
        <v>194.36263842251654</v>
      </c>
      <c r="U131" s="61">
        <f t="shared" ca="1" si="233"/>
        <v>259.28609971638787</v>
      </c>
      <c r="AH131">
        <v>10</v>
      </c>
      <c r="AI131">
        <f t="shared" ref="AI131:AT131" ca="1" si="239">AI75/AI103</f>
        <v>2.8596241468469889E-2</v>
      </c>
      <c r="AJ131">
        <f t="shared" ca="1" si="239"/>
        <v>0.29441451281681652</v>
      </c>
      <c r="AK131">
        <f t="shared" ca="1" si="239"/>
        <v>3.9093686151043451E-2</v>
      </c>
      <c r="AL131">
        <f t="shared" ca="1" si="239"/>
        <v>0.2911797436054564</v>
      </c>
      <c r="AM131">
        <f t="shared" ca="1" si="239"/>
        <v>0.16637946651492333</v>
      </c>
      <c r="AN131">
        <f t="shared" ca="1" si="239"/>
        <v>0.1018833343183634</v>
      </c>
      <c r="AO131">
        <f t="shared" ca="1" si="239"/>
        <v>0.29559678693061447</v>
      </c>
      <c r="AP131">
        <f t="shared" ca="1" si="239"/>
        <v>0.29547332061907233</v>
      </c>
      <c r="AQ131">
        <f t="shared" ca="1" si="239"/>
        <v>0.28204667866947242</v>
      </c>
      <c r="AR131">
        <f t="shared" ca="1" si="239"/>
        <v>0.19542262346275294</v>
      </c>
      <c r="AS131">
        <f t="shared" ca="1" si="239"/>
        <v>0.19256082572423844</v>
      </c>
      <c r="AT131">
        <f t="shared" ca="1" si="239"/>
        <v>5.9749313551332457E-2</v>
      </c>
      <c r="AV131" s="26">
        <v>10</v>
      </c>
      <c r="AW131" s="50">
        <f t="shared" ca="1" si="193"/>
        <v>0.21527595784126452</v>
      </c>
      <c r="AX131" s="24">
        <f t="shared" ca="1" si="194"/>
        <v>1</v>
      </c>
      <c r="AY131" s="24">
        <f t="shared" ca="1" si="195"/>
        <v>0.28732815624643326</v>
      </c>
      <c r="AZ131" s="24">
        <f t="shared" ca="1" si="196"/>
        <v>1</v>
      </c>
      <c r="BA131" s="24">
        <f t="shared" ca="1" si="197"/>
        <v>1</v>
      </c>
      <c r="BB131" s="24">
        <f t="shared" ca="1" si="198"/>
        <v>0.75141564856126386</v>
      </c>
      <c r="BC131" s="24">
        <f t="shared" ca="1" si="199"/>
        <v>1</v>
      </c>
      <c r="BD131" s="24">
        <f t="shared" ca="1" si="200"/>
        <v>1</v>
      </c>
      <c r="BE131" s="24">
        <f t="shared" ca="1" si="201"/>
        <v>1</v>
      </c>
      <c r="BF131" s="24">
        <f t="shared" ca="1" si="202"/>
        <v>1</v>
      </c>
      <c r="BG131" s="24">
        <f t="shared" ca="1" si="203"/>
        <v>1</v>
      </c>
      <c r="BH131" s="25">
        <f t="shared" ca="1" si="204"/>
        <v>0.5356115309853593</v>
      </c>
      <c r="BI131" s="73">
        <v>10</v>
      </c>
      <c r="BJ131" s="50">
        <f t="shared" ca="1" si="205"/>
        <v>0.23061461326597676</v>
      </c>
      <c r="BK131" s="24">
        <f t="shared" ca="1" si="206"/>
        <v>1</v>
      </c>
      <c r="BL131" s="24">
        <f t="shared" ca="1" si="207"/>
        <v>0.28326574398280457</v>
      </c>
      <c r="BM131" s="24">
        <f t="shared" ca="1" si="208"/>
        <v>1</v>
      </c>
      <c r="BN131" s="24">
        <f t="shared" ca="1" si="209"/>
        <v>1</v>
      </c>
      <c r="BO131" s="24">
        <f t="shared" ca="1" si="210"/>
        <v>1</v>
      </c>
      <c r="BP131" s="24">
        <f t="shared" ca="1" si="211"/>
        <v>1</v>
      </c>
      <c r="BQ131" s="24">
        <f t="shared" ca="1" si="212"/>
        <v>1</v>
      </c>
      <c r="BR131" s="24">
        <f t="shared" ca="1" si="213"/>
        <v>1</v>
      </c>
      <c r="BS131" s="24">
        <f t="shared" ca="1" si="214"/>
        <v>1</v>
      </c>
      <c r="BT131" s="24">
        <f t="shared" ca="1" si="215"/>
        <v>1</v>
      </c>
      <c r="BU131" s="25">
        <f t="shared" ca="1" si="216"/>
        <v>0.57665697419395645</v>
      </c>
      <c r="BV131" s="120">
        <v>10</v>
      </c>
      <c r="BW131" s="50">
        <f t="shared" ca="1" si="217"/>
        <v>0.21160070543557408</v>
      </c>
      <c r="BX131" s="24">
        <f t="shared" ca="1" si="218"/>
        <v>1</v>
      </c>
      <c r="BY131" s="24">
        <f t="shared" ca="1" si="219"/>
        <v>0.33095605654101867</v>
      </c>
      <c r="BZ131" s="24">
        <f t="shared" ca="1" si="220"/>
        <v>1</v>
      </c>
      <c r="CA131" s="24">
        <f t="shared" ca="1" si="221"/>
        <v>1</v>
      </c>
      <c r="CB131" s="24">
        <f t="shared" ca="1" si="222"/>
        <v>0.82701308025883302</v>
      </c>
      <c r="CC131" s="24">
        <f t="shared" ca="1" si="223"/>
        <v>1</v>
      </c>
      <c r="CD131" s="24">
        <f t="shared" ca="1" si="224"/>
        <v>1</v>
      </c>
      <c r="CE131" s="24">
        <f t="shared" ca="1" si="225"/>
        <v>1</v>
      </c>
      <c r="CF131" s="24">
        <f t="shared" ca="1" si="226"/>
        <v>1</v>
      </c>
      <c r="CG131" s="24">
        <f t="shared" ca="1" si="227"/>
        <v>1</v>
      </c>
      <c r="CH131" s="25">
        <f t="shared" ca="1" si="228"/>
        <v>0.64316653766116239</v>
      </c>
    </row>
    <row r="132" spans="2:86" x14ac:dyDescent="0.45">
      <c r="H132" s="65">
        <v>0.77500000000000002</v>
      </c>
      <c r="I132" s="133">
        <v>5</v>
      </c>
      <c r="J132" s="60">
        <f t="shared" ca="1" si="235"/>
        <v>426.27811736429601</v>
      </c>
      <c r="K132" s="2">
        <f t="shared" ca="1" si="233"/>
        <v>270.3579767699627</v>
      </c>
      <c r="L132" s="2">
        <f t="shared" ca="1" si="233"/>
        <v>356.76677461220987</v>
      </c>
      <c r="M132" s="2">
        <f t="shared" ca="1" si="233"/>
        <v>267.87492687464027</v>
      </c>
      <c r="N132" s="2">
        <f t="shared" ca="1" si="233"/>
        <v>238.06957202469408</v>
      </c>
      <c r="O132" s="2">
        <f t="shared" ca="1" si="233"/>
        <v>443.07342493267271</v>
      </c>
      <c r="P132" s="2">
        <f t="shared" ca="1" si="233"/>
        <v>415.25481359658045</v>
      </c>
      <c r="Q132" s="2">
        <f t="shared" ca="1" si="233"/>
        <v>461.12690596204675</v>
      </c>
      <c r="R132" s="2">
        <f t="shared" ca="1" si="233"/>
        <v>378.92011590525715</v>
      </c>
      <c r="S132" s="2">
        <f t="shared" ca="1" si="233"/>
        <v>349.28741512847375</v>
      </c>
      <c r="T132" s="2">
        <f t="shared" ca="1" si="233"/>
        <v>467.52525525972834</v>
      </c>
      <c r="U132" s="61">
        <f t="shared" ca="1" si="233"/>
        <v>288.36491654949788</v>
      </c>
      <c r="AH132">
        <v>11</v>
      </c>
      <c r="AI132">
        <f t="shared" ref="AI132:AT132" ca="1" si="240">AI76/AI104</f>
        <v>0.29701514930572737</v>
      </c>
      <c r="AJ132">
        <f t="shared" ca="1" si="240"/>
        <v>0.1603279184527529</v>
      </c>
      <c r="AK132">
        <f t="shared" ca="1" si="240"/>
        <v>0.24673207902972358</v>
      </c>
      <c r="AL132">
        <f t="shared" ca="1" si="240"/>
        <v>0.28887193360166102</v>
      </c>
      <c r="AM132">
        <f t="shared" ca="1" si="240"/>
        <v>0.29435489519752139</v>
      </c>
      <c r="AN132">
        <f t="shared" ca="1" si="240"/>
        <v>0.24268809310931144</v>
      </c>
      <c r="AO132">
        <f t="shared" ca="1" si="240"/>
        <v>0.28953915683758163</v>
      </c>
      <c r="AP132">
        <f t="shared" ca="1" si="240"/>
        <v>8.9227865923188932E-2</v>
      </c>
      <c r="AQ132">
        <f t="shared" ca="1" si="240"/>
        <v>0.29415935252092584</v>
      </c>
      <c r="AR132">
        <f t="shared" ca="1" si="240"/>
        <v>0.28818736776034409</v>
      </c>
      <c r="AS132">
        <f t="shared" ca="1" si="240"/>
        <v>0.29650285313662528</v>
      </c>
      <c r="AT132">
        <f t="shared" ca="1" si="240"/>
        <v>0.29785389978974103</v>
      </c>
      <c r="AV132" s="26">
        <v>11</v>
      </c>
      <c r="AW132" s="50">
        <f t="shared" ca="1" si="193"/>
        <v>1</v>
      </c>
      <c r="AX132" s="24">
        <f t="shared" ca="1" si="194"/>
        <v>1</v>
      </c>
      <c r="AY132" s="24">
        <f t="shared" ca="1" si="195"/>
        <v>1</v>
      </c>
      <c r="AZ132" s="24">
        <f t="shared" ca="1" si="196"/>
        <v>1</v>
      </c>
      <c r="BA132" s="24">
        <f t="shared" ca="1" si="197"/>
        <v>1</v>
      </c>
      <c r="BB132" s="24">
        <f t="shared" ca="1" si="198"/>
        <v>1</v>
      </c>
      <c r="BC132" s="24">
        <f t="shared" ca="1" si="199"/>
        <v>1</v>
      </c>
      <c r="BD132" s="24">
        <f t="shared" ca="1" si="200"/>
        <v>0.56909847904142796</v>
      </c>
      <c r="BE132" s="24">
        <f t="shared" ca="1" si="201"/>
        <v>1</v>
      </c>
      <c r="BF132" s="24">
        <f t="shared" ca="1" si="202"/>
        <v>1</v>
      </c>
      <c r="BG132" s="24">
        <f t="shared" ca="1" si="203"/>
        <v>1</v>
      </c>
      <c r="BH132" s="25">
        <f t="shared" ca="1" si="204"/>
        <v>1</v>
      </c>
      <c r="BI132" s="73">
        <v>11</v>
      </c>
      <c r="BJ132" s="50">
        <f t="shared" ca="1" si="205"/>
        <v>1</v>
      </c>
      <c r="BK132" s="24">
        <f t="shared" ca="1" si="206"/>
        <v>1</v>
      </c>
      <c r="BL132" s="24">
        <f t="shared" ca="1" si="207"/>
        <v>1</v>
      </c>
      <c r="BM132" s="24">
        <f t="shared" ca="1" si="208"/>
        <v>1</v>
      </c>
      <c r="BN132" s="24">
        <f t="shared" ca="1" si="209"/>
        <v>1</v>
      </c>
      <c r="BO132" s="24">
        <f t="shared" ca="1" si="210"/>
        <v>1</v>
      </c>
      <c r="BP132" s="24">
        <f t="shared" ca="1" si="211"/>
        <v>1</v>
      </c>
      <c r="BQ132" s="24">
        <f t="shared" ca="1" si="212"/>
        <v>0.49742323156733925</v>
      </c>
      <c r="BR132" s="24">
        <f t="shared" ca="1" si="213"/>
        <v>1</v>
      </c>
      <c r="BS132" s="24">
        <f t="shared" ca="1" si="214"/>
        <v>1</v>
      </c>
      <c r="BT132" s="24">
        <f t="shared" ca="1" si="215"/>
        <v>1</v>
      </c>
      <c r="BU132" s="25">
        <f t="shared" ca="1" si="216"/>
        <v>1</v>
      </c>
      <c r="BV132" s="120">
        <v>11</v>
      </c>
      <c r="BW132" s="50">
        <f t="shared" ca="1" si="217"/>
        <v>1</v>
      </c>
      <c r="BX132" s="24">
        <f t="shared" ca="1" si="218"/>
        <v>1</v>
      </c>
      <c r="BY132" s="24">
        <f t="shared" ca="1" si="219"/>
        <v>1</v>
      </c>
      <c r="BZ132" s="24">
        <f t="shared" ca="1" si="220"/>
        <v>1</v>
      </c>
      <c r="CA132" s="24">
        <f t="shared" ca="1" si="221"/>
        <v>1</v>
      </c>
      <c r="CB132" s="24">
        <f t="shared" ca="1" si="222"/>
        <v>1</v>
      </c>
      <c r="CC132" s="24">
        <f t="shared" ca="1" si="223"/>
        <v>1</v>
      </c>
      <c r="CD132" s="24">
        <f t="shared" ca="1" si="224"/>
        <v>0.55100964818817366</v>
      </c>
      <c r="CE132" s="24">
        <f t="shared" ca="1" si="225"/>
        <v>1</v>
      </c>
      <c r="CF132" s="24">
        <f t="shared" ca="1" si="226"/>
        <v>1</v>
      </c>
      <c r="CG132" s="24">
        <f t="shared" ca="1" si="227"/>
        <v>1</v>
      </c>
      <c r="CH132" s="25">
        <f t="shared" ca="1" si="228"/>
        <v>1</v>
      </c>
    </row>
    <row r="133" spans="2:86" x14ac:dyDescent="0.45">
      <c r="H133" s="65">
        <v>0.77500000000000002</v>
      </c>
      <c r="I133" s="133">
        <v>6</v>
      </c>
      <c r="J133" s="60">
        <f t="shared" ca="1" si="235"/>
        <v>175.70994230138589</v>
      </c>
      <c r="K133" s="2">
        <f t="shared" ca="1" si="233"/>
        <v>287.60169467586172</v>
      </c>
      <c r="L133" s="2">
        <f t="shared" ca="1" si="233"/>
        <v>415.33457716887915</v>
      </c>
      <c r="M133" s="2">
        <f t="shared" ca="1" si="233"/>
        <v>329.05138633743968</v>
      </c>
      <c r="N133" s="2">
        <f t="shared" ca="1" si="233"/>
        <v>427.40478673657151</v>
      </c>
      <c r="O133" s="2">
        <f t="shared" ca="1" si="233"/>
        <v>443.63597568337121</v>
      </c>
      <c r="P133" s="2">
        <f t="shared" ca="1" si="233"/>
        <v>444.65528863783311</v>
      </c>
      <c r="Q133" s="2">
        <f t="shared" ca="1" si="233"/>
        <v>257.30581368854678</v>
      </c>
      <c r="R133" s="2">
        <f t="shared" ca="1" si="233"/>
        <v>344.88270357593774</v>
      </c>
      <c r="S133" s="2">
        <f t="shared" ca="1" si="233"/>
        <v>347.83557092162988</v>
      </c>
      <c r="T133" s="2">
        <f t="shared" ca="1" si="233"/>
        <v>186.80712341650678</v>
      </c>
      <c r="U133" s="61">
        <f t="shared" ca="1" si="233"/>
        <v>302.79088852166353</v>
      </c>
      <c r="AH133">
        <v>12</v>
      </c>
      <c r="AI133">
        <f t="shared" ref="AI133:AT133" ca="1" si="241">AI77/AI105</f>
        <v>0.27130089474870783</v>
      </c>
      <c r="AJ133">
        <f t="shared" ca="1" si="241"/>
        <v>0.25986722176761012</v>
      </c>
      <c r="AK133">
        <f t="shared" ca="1" si="241"/>
        <v>6.493387482022453E-2</v>
      </c>
      <c r="AL133">
        <f t="shared" ca="1" si="241"/>
        <v>0.2954173822881962</v>
      </c>
      <c r="AM133">
        <f t="shared" ca="1" si="241"/>
        <v>0.29333856181438367</v>
      </c>
      <c r="AN133">
        <f t="shared" ca="1" si="241"/>
        <v>0.29092738115653077</v>
      </c>
      <c r="AO133">
        <f t="shared" ca="1" si="241"/>
        <v>0.24002422109717281</v>
      </c>
      <c r="AP133">
        <f t="shared" ca="1" si="241"/>
        <v>0.13289718084771948</v>
      </c>
      <c r="AQ133">
        <f t="shared" ca="1" si="241"/>
        <v>5.874344529160469E-2</v>
      </c>
      <c r="AR133">
        <f t="shared" ca="1" si="241"/>
        <v>8.6809589332945483E-2</v>
      </c>
      <c r="AS133">
        <f t="shared" ca="1" si="241"/>
        <v>0.29428920175220064</v>
      </c>
      <c r="AT133">
        <f t="shared" ca="1" si="241"/>
        <v>0.29865065724871109</v>
      </c>
      <c r="AV133" s="26">
        <v>12</v>
      </c>
      <c r="AW133" s="50">
        <f t="shared" ca="1" si="193"/>
        <v>1</v>
      </c>
      <c r="AX133" s="24">
        <f t="shared" ca="1" si="194"/>
        <v>1</v>
      </c>
      <c r="AY133" s="24">
        <f t="shared" ca="1" si="195"/>
        <v>0.39847857539478904</v>
      </c>
      <c r="AZ133" s="24">
        <f t="shared" ca="1" si="196"/>
        <v>1</v>
      </c>
      <c r="BA133" s="24">
        <f t="shared" ca="1" si="197"/>
        <v>1</v>
      </c>
      <c r="BB133" s="24">
        <f t="shared" ca="1" si="198"/>
        <v>1</v>
      </c>
      <c r="BC133" s="24">
        <f t="shared" ca="1" si="199"/>
        <v>1</v>
      </c>
      <c r="BD133" s="24">
        <f t="shared" ca="1" si="200"/>
        <v>0.8161185750931943</v>
      </c>
      <c r="BE133" s="24">
        <f t="shared" ca="1" si="201"/>
        <v>0.40531299373064245</v>
      </c>
      <c r="BF133" s="24">
        <f t="shared" ca="1" si="202"/>
        <v>0.61736994827430713</v>
      </c>
      <c r="BG133" s="24">
        <f t="shared" ca="1" si="203"/>
        <v>1</v>
      </c>
      <c r="BH133" s="25">
        <f t="shared" ca="1" si="204"/>
        <v>1</v>
      </c>
      <c r="BI133" s="73">
        <v>12</v>
      </c>
      <c r="BJ133" s="50">
        <f t="shared" ca="1" si="205"/>
        <v>1</v>
      </c>
      <c r="BK133" s="24">
        <f t="shared" ca="1" si="206"/>
        <v>1</v>
      </c>
      <c r="BL133" s="24">
        <f t="shared" ca="1" si="207"/>
        <v>0.55820441768475371</v>
      </c>
      <c r="BM133" s="24">
        <f t="shared" ca="1" si="208"/>
        <v>1</v>
      </c>
      <c r="BN133" s="24">
        <f t="shared" ca="1" si="209"/>
        <v>1</v>
      </c>
      <c r="BO133" s="24">
        <f t="shared" ca="1" si="210"/>
        <v>1</v>
      </c>
      <c r="BP133" s="24">
        <f t="shared" ca="1" si="211"/>
        <v>1</v>
      </c>
      <c r="BQ133" s="24">
        <f t="shared" ca="1" si="212"/>
        <v>1</v>
      </c>
      <c r="BR133" s="24">
        <f t="shared" ca="1" si="213"/>
        <v>0.46744168075572123</v>
      </c>
      <c r="BS133" s="24">
        <f t="shared" ca="1" si="214"/>
        <v>0.51065445281219779</v>
      </c>
      <c r="BT133" s="24">
        <f t="shared" ca="1" si="215"/>
        <v>1</v>
      </c>
      <c r="BU133" s="25">
        <f t="shared" ca="1" si="216"/>
        <v>1</v>
      </c>
      <c r="BV133" s="120">
        <v>12</v>
      </c>
      <c r="BW133" s="50">
        <f t="shared" ca="1" si="217"/>
        <v>1</v>
      </c>
      <c r="BX133" s="24">
        <f t="shared" ca="1" si="218"/>
        <v>1</v>
      </c>
      <c r="BY133" s="24">
        <f t="shared" ca="1" si="219"/>
        <v>0.42408205197819637</v>
      </c>
      <c r="BZ133" s="24">
        <f t="shared" ca="1" si="220"/>
        <v>1</v>
      </c>
      <c r="CA133" s="24">
        <f t="shared" ca="1" si="221"/>
        <v>1</v>
      </c>
      <c r="CB133" s="24">
        <f t="shared" ca="1" si="222"/>
        <v>1</v>
      </c>
      <c r="CC133" s="24">
        <f t="shared" ca="1" si="223"/>
        <v>1</v>
      </c>
      <c r="CD133" s="24">
        <f t="shared" ca="1" si="224"/>
        <v>0.96225408453236283</v>
      </c>
      <c r="CE133" s="24">
        <f t="shared" ca="1" si="225"/>
        <v>0.58515847579343516</v>
      </c>
      <c r="CF133" s="24">
        <f t="shared" ca="1" si="226"/>
        <v>0.66052061926116212</v>
      </c>
      <c r="CG133" s="24">
        <f t="shared" ca="1" si="227"/>
        <v>1</v>
      </c>
      <c r="CH133" s="25">
        <f t="shared" ca="1" si="228"/>
        <v>1</v>
      </c>
    </row>
    <row r="134" spans="2:86" x14ac:dyDescent="0.45">
      <c r="H134" s="65">
        <v>0.8</v>
      </c>
      <c r="I134" s="133">
        <v>7</v>
      </c>
      <c r="J134" s="60">
        <f t="shared" ca="1" si="235"/>
        <v>381.99105886961024</v>
      </c>
      <c r="K134" s="2">
        <f t="shared" ca="1" si="233"/>
        <v>289.93185415986505</v>
      </c>
      <c r="L134" s="2">
        <f t="shared" ca="1" si="233"/>
        <v>385.43668782370605</v>
      </c>
      <c r="M134" s="2">
        <f t="shared" ca="1" si="233"/>
        <v>441.31480618988689</v>
      </c>
      <c r="N134" s="2">
        <f t="shared" ca="1" si="233"/>
        <v>316.03981248003828</v>
      </c>
      <c r="O134" s="2">
        <f t="shared" ca="1" si="233"/>
        <v>424.21699551858478</v>
      </c>
      <c r="P134" s="2">
        <f t="shared" ca="1" si="233"/>
        <v>464.73726887449538</v>
      </c>
      <c r="Q134" s="2">
        <f t="shared" ca="1" si="233"/>
        <v>361.36509464327025</v>
      </c>
      <c r="R134" s="2">
        <f t="shared" ca="1" si="233"/>
        <v>354.88105561930593</v>
      </c>
      <c r="S134" s="2">
        <f t="shared" ca="1" si="233"/>
        <v>468.06404000610513</v>
      </c>
      <c r="T134" s="2">
        <f t="shared" ca="1" si="233"/>
        <v>332.51550205944216</v>
      </c>
      <c r="U134" s="61">
        <f t="shared" ca="1" si="233"/>
        <v>274.98319728634209</v>
      </c>
      <c r="AH134">
        <v>13</v>
      </c>
      <c r="AI134">
        <f t="shared" ref="AI134:AT134" ca="1" si="242">AI78/AI106</f>
        <v>0.17724815427993071</v>
      </c>
      <c r="AJ134">
        <f t="shared" ca="1" si="242"/>
        <v>0.29529547615177992</v>
      </c>
      <c r="AK134">
        <f t="shared" ca="1" si="242"/>
        <v>7.9444466770259001E-2</v>
      </c>
      <c r="AL134">
        <f t="shared" ca="1" si="242"/>
        <v>0.29178190641449891</v>
      </c>
      <c r="AM134">
        <f t="shared" ca="1" si="242"/>
        <v>0.25325656196906932</v>
      </c>
      <c r="AN134">
        <f t="shared" ca="1" si="242"/>
        <v>0.29504190957808574</v>
      </c>
      <c r="AO134">
        <f t="shared" ca="1" si="242"/>
        <v>0.29571666058765889</v>
      </c>
      <c r="AP134">
        <f t="shared" ca="1" si="242"/>
        <v>0.29568401843655345</v>
      </c>
      <c r="AQ134">
        <f t="shared" ca="1" si="242"/>
        <v>0.29330367069950564</v>
      </c>
      <c r="AR134">
        <f t="shared" ca="1" si="242"/>
        <v>0.29736521067715244</v>
      </c>
      <c r="AS134">
        <f t="shared" ca="1" si="242"/>
        <v>0.18019377693723523</v>
      </c>
      <c r="AT134">
        <f t="shared" ca="1" si="242"/>
        <v>0.29454695560043259</v>
      </c>
      <c r="AV134" s="26">
        <v>13</v>
      </c>
      <c r="AW134" s="50">
        <f t="shared" ca="1" si="193"/>
        <v>1</v>
      </c>
      <c r="AX134" s="24">
        <f t="shared" ca="1" si="194"/>
        <v>1</v>
      </c>
      <c r="AY134" s="24">
        <f t="shared" ca="1" si="195"/>
        <v>0.45711717175870492</v>
      </c>
      <c r="AZ134" s="24">
        <f t="shared" ca="1" si="196"/>
        <v>1</v>
      </c>
      <c r="BA134" s="24">
        <f t="shared" ca="1" si="197"/>
        <v>1</v>
      </c>
      <c r="BB134" s="24">
        <f t="shared" ca="1" si="198"/>
        <v>1</v>
      </c>
      <c r="BC134" s="24">
        <f t="shared" ca="1" si="199"/>
        <v>1</v>
      </c>
      <c r="BD134" s="24">
        <f t="shared" ca="1" si="200"/>
        <v>1</v>
      </c>
      <c r="BE134" s="24">
        <f t="shared" ca="1" si="201"/>
        <v>1</v>
      </c>
      <c r="BF134" s="24">
        <f t="shared" ca="1" si="202"/>
        <v>1</v>
      </c>
      <c r="BG134" s="24">
        <f t="shared" ca="1" si="203"/>
        <v>1</v>
      </c>
      <c r="BH134" s="25">
        <f t="shared" ca="1" si="204"/>
        <v>1</v>
      </c>
      <c r="BI134" s="73">
        <v>13</v>
      </c>
      <c r="BJ134" s="50">
        <f t="shared" ca="1" si="205"/>
        <v>1</v>
      </c>
      <c r="BK134" s="24">
        <f t="shared" ca="1" si="206"/>
        <v>1</v>
      </c>
      <c r="BL134" s="24">
        <f t="shared" ca="1" si="207"/>
        <v>0.43030681632222423</v>
      </c>
      <c r="BM134" s="24">
        <f t="shared" ca="1" si="208"/>
        <v>1</v>
      </c>
      <c r="BN134" s="24">
        <f t="shared" ca="1" si="209"/>
        <v>1</v>
      </c>
      <c r="BO134" s="24">
        <f t="shared" ca="1" si="210"/>
        <v>1</v>
      </c>
      <c r="BP134" s="24">
        <f t="shared" ca="1" si="211"/>
        <v>1</v>
      </c>
      <c r="BQ134" s="24">
        <f t="shared" ca="1" si="212"/>
        <v>1</v>
      </c>
      <c r="BR134" s="24">
        <f t="shared" ca="1" si="213"/>
        <v>1</v>
      </c>
      <c r="BS134" s="24">
        <f t="shared" ca="1" si="214"/>
        <v>1</v>
      </c>
      <c r="BT134" s="24">
        <f t="shared" ca="1" si="215"/>
        <v>1</v>
      </c>
      <c r="BU134" s="25">
        <f t="shared" ca="1" si="216"/>
        <v>1</v>
      </c>
      <c r="BV134" s="120">
        <v>13</v>
      </c>
      <c r="BW134" s="50">
        <f t="shared" ca="1" si="217"/>
        <v>1</v>
      </c>
      <c r="BX134" s="24">
        <f t="shared" ca="1" si="218"/>
        <v>1</v>
      </c>
      <c r="BY134" s="24">
        <f t="shared" ca="1" si="219"/>
        <v>0.4518175780744782</v>
      </c>
      <c r="BZ134" s="24">
        <f t="shared" ca="1" si="220"/>
        <v>1</v>
      </c>
      <c r="CA134" s="24">
        <f t="shared" ca="1" si="221"/>
        <v>1</v>
      </c>
      <c r="CB134" s="24">
        <f t="shared" ca="1" si="222"/>
        <v>1</v>
      </c>
      <c r="CC134" s="24">
        <f t="shared" ca="1" si="223"/>
        <v>1</v>
      </c>
      <c r="CD134" s="24">
        <f t="shared" ca="1" si="224"/>
        <v>1</v>
      </c>
      <c r="CE134" s="24">
        <f t="shared" ca="1" si="225"/>
        <v>1</v>
      </c>
      <c r="CF134" s="24">
        <f t="shared" ca="1" si="226"/>
        <v>1</v>
      </c>
      <c r="CG134" s="24">
        <f t="shared" ca="1" si="227"/>
        <v>1</v>
      </c>
      <c r="CH134" s="25">
        <f t="shared" ca="1" si="228"/>
        <v>1</v>
      </c>
    </row>
    <row r="135" spans="2:86" x14ac:dyDescent="0.45">
      <c r="H135" s="65">
        <v>0.85</v>
      </c>
      <c r="I135" s="133">
        <v>8</v>
      </c>
      <c r="J135" s="60">
        <f t="shared" ca="1" si="235"/>
        <v>467.26018734702126</v>
      </c>
      <c r="K135" s="2">
        <f t="shared" ca="1" si="233"/>
        <v>407.73083749599652</v>
      </c>
      <c r="L135" s="2">
        <f t="shared" ca="1" si="233"/>
        <v>405.48739322053666</v>
      </c>
      <c r="M135" s="2">
        <f t="shared" ca="1" si="233"/>
        <v>338.79951259809172</v>
      </c>
      <c r="N135" s="2">
        <f t="shared" ca="1" si="233"/>
        <v>320.50890428063417</v>
      </c>
      <c r="O135" s="2">
        <f t="shared" ca="1" si="233"/>
        <v>294.56339991060912</v>
      </c>
      <c r="P135" s="2">
        <f t="shared" ca="1" si="233"/>
        <v>352.57644015729647</v>
      </c>
      <c r="Q135" s="2">
        <f t="shared" ca="1" si="233"/>
        <v>366.37209040421237</v>
      </c>
      <c r="R135" s="2">
        <f t="shared" ca="1" si="233"/>
        <v>333.57001887279756</v>
      </c>
      <c r="S135" s="2">
        <f t="shared" ca="1" si="233"/>
        <v>222.82785840877278</v>
      </c>
      <c r="T135" s="2">
        <f t="shared" ca="1" si="233"/>
        <v>284.13773380482013</v>
      </c>
      <c r="U135" s="61">
        <f t="shared" ca="1" si="233"/>
        <v>290.33229965894282</v>
      </c>
      <c r="AH135">
        <v>14</v>
      </c>
      <c r="AI135">
        <f t="shared" ref="AI135:AT135" ca="1" si="243">AI79/AI107</f>
        <v>0.29818091983219963</v>
      </c>
      <c r="AJ135">
        <f t="shared" ca="1" si="243"/>
        <v>0.24889725594053744</v>
      </c>
      <c r="AK135">
        <f t="shared" ca="1" si="243"/>
        <v>0.21709576808473249</v>
      </c>
      <c r="AL135">
        <f t="shared" ca="1" si="243"/>
        <v>0.28746559458034326</v>
      </c>
      <c r="AM135">
        <f t="shared" ca="1" si="243"/>
        <v>0.29324357593256789</v>
      </c>
      <c r="AN135">
        <f t="shared" ca="1" si="243"/>
        <v>0.27426242150500263</v>
      </c>
      <c r="AO135">
        <f t="shared" ca="1" si="243"/>
        <v>0.29490864055440474</v>
      </c>
      <c r="AP135">
        <f t="shared" ca="1" si="243"/>
        <v>0.29526620175072699</v>
      </c>
      <c r="AQ135">
        <f t="shared" ca="1" si="243"/>
        <v>0.2032659457615186</v>
      </c>
      <c r="AR135">
        <f t="shared" ca="1" si="243"/>
        <v>0.12464701776189382</v>
      </c>
      <c r="AS135">
        <f t="shared" ca="1" si="243"/>
        <v>0.29559491767626761</v>
      </c>
      <c r="AT135">
        <f t="shared" ca="1" si="243"/>
        <v>0.27907422911324808</v>
      </c>
      <c r="AV135" s="26">
        <v>14</v>
      </c>
      <c r="AW135" s="50">
        <f t="shared" ca="1" si="193"/>
        <v>1</v>
      </c>
      <c r="AX135" s="24">
        <f t="shared" ca="1" si="194"/>
        <v>1</v>
      </c>
      <c r="AY135" s="24">
        <f t="shared" ca="1" si="195"/>
        <v>1</v>
      </c>
      <c r="AZ135" s="24">
        <f t="shared" ca="1" si="196"/>
        <v>1</v>
      </c>
      <c r="BA135" s="24">
        <f t="shared" ca="1" si="197"/>
        <v>1</v>
      </c>
      <c r="BB135" s="24">
        <f t="shared" ca="1" si="198"/>
        <v>1</v>
      </c>
      <c r="BC135" s="24">
        <f t="shared" ca="1" si="199"/>
        <v>1</v>
      </c>
      <c r="BD135" s="24">
        <f t="shared" ca="1" si="200"/>
        <v>1</v>
      </c>
      <c r="BE135" s="24">
        <f t="shared" ca="1" si="201"/>
        <v>1</v>
      </c>
      <c r="BF135" s="24">
        <f t="shared" ca="1" si="202"/>
        <v>0.73982293347483785</v>
      </c>
      <c r="BG135" s="24">
        <f t="shared" ca="1" si="203"/>
        <v>1</v>
      </c>
      <c r="BH135" s="25">
        <f t="shared" ca="1" si="204"/>
        <v>1</v>
      </c>
      <c r="BI135" s="73">
        <v>14</v>
      </c>
      <c r="BJ135" s="50">
        <f t="shared" ca="1" si="205"/>
        <v>1</v>
      </c>
      <c r="BK135" s="24">
        <f t="shared" ca="1" si="206"/>
        <v>1</v>
      </c>
      <c r="BL135" s="24">
        <f t="shared" ca="1" si="207"/>
        <v>1</v>
      </c>
      <c r="BM135" s="24">
        <f t="shared" ca="1" si="208"/>
        <v>1</v>
      </c>
      <c r="BN135" s="24">
        <f t="shared" ca="1" si="209"/>
        <v>1</v>
      </c>
      <c r="BO135" s="24">
        <f t="shared" ca="1" si="210"/>
        <v>1</v>
      </c>
      <c r="BP135" s="24">
        <f t="shared" ca="1" si="211"/>
        <v>1</v>
      </c>
      <c r="BQ135" s="24">
        <f t="shared" ca="1" si="212"/>
        <v>1</v>
      </c>
      <c r="BR135" s="24">
        <f t="shared" ca="1" si="213"/>
        <v>1</v>
      </c>
      <c r="BS135" s="24">
        <f t="shared" ca="1" si="214"/>
        <v>0.61691846399380712</v>
      </c>
      <c r="BT135" s="24">
        <f t="shared" ca="1" si="215"/>
        <v>1</v>
      </c>
      <c r="BU135" s="25">
        <f t="shared" ca="1" si="216"/>
        <v>1</v>
      </c>
      <c r="BV135" s="120">
        <v>14</v>
      </c>
      <c r="BW135" s="50">
        <f t="shared" ca="1" si="217"/>
        <v>1</v>
      </c>
      <c r="BX135" s="24">
        <f t="shared" ca="1" si="218"/>
        <v>1</v>
      </c>
      <c r="BY135" s="24">
        <f t="shared" ca="1" si="219"/>
        <v>1</v>
      </c>
      <c r="BZ135" s="24">
        <f t="shared" ca="1" si="220"/>
        <v>1</v>
      </c>
      <c r="CA135" s="24">
        <f t="shared" ca="1" si="221"/>
        <v>1</v>
      </c>
      <c r="CB135" s="24">
        <f t="shared" ca="1" si="222"/>
        <v>1</v>
      </c>
      <c r="CC135" s="24">
        <f t="shared" ca="1" si="223"/>
        <v>1</v>
      </c>
      <c r="CD135" s="24">
        <f t="shared" ca="1" si="224"/>
        <v>1</v>
      </c>
      <c r="CE135" s="24">
        <f t="shared" ca="1" si="225"/>
        <v>1</v>
      </c>
      <c r="CF135" s="24">
        <f t="shared" ca="1" si="226"/>
        <v>0.84065130892820006</v>
      </c>
      <c r="CG135" s="24">
        <f t="shared" ca="1" si="227"/>
        <v>1</v>
      </c>
      <c r="CH135" s="25">
        <f t="shared" ca="1" si="228"/>
        <v>1</v>
      </c>
    </row>
    <row r="136" spans="2:86" x14ac:dyDescent="0.45">
      <c r="H136" s="65">
        <v>0.9</v>
      </c>
      <c r="I136" s="133">
        <v>9</v>
      </c>
      <c r="J136" s="60">
        <f t="shared" ca="1" si="235"/>
        <v>211.11307189333539</v>
      </c>
      <c r="K136" s="2">
        <f t="shared" ca="1" si="233"/>
        <v>349.38095534048068</v>
      </c>
      <c r="L136" s="2">
        <f t="shared" ca="1" si="233"/>
        <v>380.4109334170837</v>
      </c>
      <c r="M136" s="2">
        <f t="shared" ca="1" si="233"/>
        <v>280.99093916779606</v>
      </c>
      <c r="N136" s="2">
        <f t="shared" ca="1" si="233"/>
        <v>337.85550287913327</v>
      </c>
      <c r="O136" s="2">
        <f t="shared" ca="1" si="233"/>
        <v>490.59375140520547</v>
      </c>
      <c r="P136" s="2">
        <f t="shared" ca="1" si="233"/>
        <v>474.21072759588975</v>
      </c>
      <c r="Q136" s="2">
        <f t="shared" ca="1" si="233"/>
        <v>431.61527385021401</v>
      </c>
      <c r="R136" s="2">
        <f t="shared" ca="1" si="233"/>
        <v>354.7550306231451</v>
      </c>
      <c r="S136" s="2">
        <f t="shared" ca="1" si="233"/>
        <v>322.6276318381237</v>
      </c>
      <c r="T136" s="2">
        <f t="shared" ca="1" si="233"/>
        <v>367.73097814278424</v>
      </c>
      <c r="U136" s="61">
        <f t="shared" ca="1" si="233"/>
        <v>392.14523963429474</v>
      </c>
      <c r="AH136">
        <v>15</v>
      </c>
      <c r="AI136">
        <f t="shared" ref="AI136:AT136" ca="1" si="244">AI80/AI108</f>
        <v>0.21314655499755003</v>
      </c>
      <c r="AJ136">
        <f t="shared" ca="1" si="244"/>
        <v>0.29494197147016948</v>
      </c>
      <c r="AK136">
        <f t="shared" ca="1" si="244"/>
        <v>9.4953350755615673E-2</v>
      </c>
      <c r="AL136">
        <f t="shared" ca="1" si="244"/>
        <v>0.29386006887251176</v>
      </c>
      <c r="AM136">
        <f t="shared" ca="1" si="244"/>
        <v>0.28910567030573248</v>
      </c>
      <c r="AN136">
        <f t="shared" ca="1" si="244"/>
        <v>0.288190776393488</v>
      </c>
      <c r="AO136">
        <f t="shared" ca="1" si="244"/>
        <v>0.29383196568347031</v>
      </c>
      <c r="AP136">
        <f t="shared" ca="1" si="244"/>
        <v>0.26301831499295969</v>
      </c>
      <c r="AQ136">
        <f t="shared" ca="1" si="244"/>
        <v>0.26498384143508658</v>
      </c>
      <c r="AR136">
        <f t="shared" ca="1" si="244"/>
        <v>0.19672197778674208</v>
      </c>
      <c r="AS136">
        <f t="shared" ca="1" si="244"/>
        <v>0.2967350040074847</v>
      </c>
      <c r="AT136">
        <f t="shared" ca="1" si="244"/>
        <v>0.29853828190312476</v>
      </c>
      <c r="AV136" s="26">
        <v>15</v>
      </c>
      <c r="AW136" s="50">
        <f t="shared" ca="1" si="193"/>
        <v>1</v>
      </c>
      <c r="AX136" s="24">
        <f t="shared" ca="1" si="194"/>
        <v>1</v>
      </c>
      <c r="AY136" s="24">
        <f t="shared" ca="1" si="195"/>
        <v>0.48162086984352381</v>
      </c>
      <c r="AZ136" s="24">
        <f t="shared" ca="1" si="196"/>
        <v>1</v>
      </c>
      <c r="BA136" s="24">
        <f t="shared" ca="1" si="197"/>
        <v>1</v>
      </c>
      <c r="BB136" s="24">
        <f t="shared" ca="1" si="198"/>
        <v>1</v>
      </c>
      <c r="BC136" s="24">
        <f t="shared" ca="1" si="199"/>
        <v>1</v>
      </c>
      <c r="BD136" s="24">
        <f t="shared" ca="1" si="200"/>
        <v>1</v>
      </c>
      <c r="BE136" s="24">
        <f t="shared" ca="1" si="201"/>
        <v>1</v>
      </c>
      <c r="BF136" s="24">
        <f t="shared" ca="1" si="202"/>
        <v>1</v>
      </c>
      <c r="BG136" s="24">
        <f t="shared" ca="1" si="203"/>
        <v>1</v>
      </c>
      <c r="BH136" s="25">
        <f t="shared" ca="1" si="204"/>
        <v>1</v>
      </c>
      <c r="BI136" s="73">
        <v>15</v>
      </c>
      <c r="BJ136" s="50">
        <f t="shared" ca="1" si="205"/>
        <v>1</v>
      </c>
      <c r="BK136" s="24">
        <f t="shared" ca="1" si="206"/>
        <v>1</v>
      </c>
      <c r="BL136" s="24">
        <f t="shared" ca="1" si="207"/>
        <v>0.4048421752676189</v>
      </c>
      <c r="BM136" s="24">
        <f t="shared" ca="1" si="208"/>
        <v>1</v>
      </c>
      <c r="BN136" s="24">
        <f t="shared" ca="1" si="209"/>
        <v>1</v>
      </c>
      <c r="BO136" s="24">
        <f t="shared" ca="1" si="210"/>
        <v>1</v>
      </c>
      <c r="BP136" s="24">
        <f t="shared" ca="1" si="211"/>
        <v>1</v>
      </c>
      <c r="BQ136" s="24">
        <f t="shared" ca="1" si="212"/>
        <v>1</v>
      </c>
      <c r="BR136" s="24">
        <f t="shared" ca="1" si="213"/>
        <v>1</v>
      </c>
      <c r="BS136" s="24">
        <f t="shared" ca="1" si="214"/>
        <v>1</v>
      </c>
      <c r="BT136" s="24">
        <f t="shared" ca="1" si="215"/>
        <v>1</v>
      </c>
      <c r="BU136" s="25">
        <f t="shared" ca="1" si="216"/>
        <v>1</v>
      </c>
      <c r="BV136" s="120">
        <v>15</v>
      </c>
      <c r="BW136" s="50">
        <f t="shared" ca="1" si="217"/>
        <v>1</v>
      </c>
      <c r="BX136" s="24">
        <f t="shared" ca="1" si="218"/>
        <v>1</v>
      </c>
      <c r="BY136" s="24">
        <f t="shared" ca="1" si="219"/>
        <v>0.50188551102295786</v>
      </c>
      <c r="BZ136" s="24">
        <f t="shared" ca="1" si="220"/>
        <v>1</v>
      </c>
      <c r="CA136" s="24">
        <f t="shared" ca="1" si="221"/>
        <v>1</v>
      </c>
      <c r="CB136" s="24">
        <f t="shared" ca="1" si="222"/>
        <v>1</v>
      </c>
      <c r="CC136" s="24">
        <f t="shared" ca="1" si="223"/>
        <v>1</v>
      </c>
      <c r="CD136" s="24">
        <f t="shared" ca="1" si="224"/>
        <v>1</v>
      </c>
      <c r="CE136" s="24">
        <f t="shared" ca="1" si="225"/>
        <v>1</v>
      </c>
      <c r="CF136" s="24">
        <f t="shared" ca="1" si="226"/>
        <v>1</v>
      </c>
      <c r="CG136" s="24">
        <f t="shared" ca="1" si="227"/>
        <v>1</v>
      </c>
      <c r="CH136" s="25">
        <f t="shared" ca="1" si="228"/>
        <v>1</v>
      </c>
    </row>
    <row r="137" spans="2:86" x14ac:dyDescent="0.45">
      <c r="H137" s="65">
        <v>0.97499999999999998</v>
      </c>
      <c r="I137" s="133">
        <v>10</v>
      </c>
      <c r="J137" s="60">
        <f t="shared" ca="1" si="235"/>
        <v>419.58833138066205</v>
      </c>
      <c r="K137" s="2">
        <f t="shared" ca="1" si="233"/>
        <v>257.02522030778755</v>
      </c>
      <c r="L137" s="2">
        <f t="shared" ca="1" si="233"/>
        <v>370.75462648265949</v>
      </c>
      <c r="M137" s="2">
        <f t="shared" ca="1" si="233"/>
        <v>615.32668854491567</v>
      </c>
      <c r="N137" s="2">
        <f t="shared" ca="1" si="233"/>
        <v>508.32224310671336</v>
      </c>
      <c r="O137" s="2">
        <f t="shared" ca="1" si="233"/>
        <v>413.70365033897326</v>
      </c>
      <c r="P137" s="2">
        <f t="shared" ca="1" si="233"/>
        <v>405.86722649275492</v>
      </c>
      <c r="Q137" s="2">
        <f t="shared" ca="1" si="233"/>
        <v>517.297555513117</v>
      </c>
      <c r="R137" s="2">
        <f t="shared" ca="1" si="233"/>
        <v>381.04333709493295</v>
      </c>
      <c r="S137" s="2">
        <f t="shared" ca="1" si="233"/>
        <v>446.59434453371529</v>
      </c>
      <c r="T137" s="2">
        <f t="shared" ca="1" si="233"/>
        <v>469.57898276409128</v>
      </c>
      <c r="U137" s="61">
        <f t="shared" ca="1" si="233"/>
        <v>297.98688963480453</v>
      </c>
      <c r="AH137">
        <v>16</v>
      </c>
      <c r="AI137">
        <f t="shared" ref="AI137:AT137" ca="1" si="245">AI81/AI109</f>
        <v>6.1221439996741032E-2</v>
      </c>
      <c r="AJ137">
        <f t="shared" ca="1" si="245"/>
        <v>0.25781938502949064</v>
      </c>
      <c r="AK137">
        <f t="shared" ca="1" si="245"/>
        <v>0.25788706211643619</v>
      </c>
      <c r="AL137">
        <f t="shared" ca="1" si="245"/>
        <v>0.14198336847088397</v>
      </c>
      <c r="AM137">
        <f t="shared" ca="1" si="245"/>
        <v>0.25454965564879162</v>
      </c>
      <c r="AN137">
        <f t="shared" ca="1" si="245"/>
        <v>0.2777948241325896</v>
      </c>
      <c r="AO137">
        <f t="shared" ca="1" si="245"/>
        <v>9.9466218772992554E-2</v>
      </c>
      <c r="AP137">
        <f t="shared" ca="1" si="245"/>
        <v>0.29270426459783522</v>
      </c>
      <c r="AQ137">
        <f t="shared" ca="1" si="245"/>
        <v>0.28152080088631376</v>
      </c>
      <c r="AR137">
        <f t="shared" ca="1" si="245"/>
        <v>0.26901773036928545</v>
      </c>
      <c r="AS137">
        <f t="shared" ca="1" si="245"/>
        <v>0.28821162552537477</v>
      </c>
      <c r="AT137">
        <f t="shared" ca="1" si="245"/>
        <v>0.29776969392007341</v>
      </c>
      <c r="AV137" s="26">
        <v>16</v>
      </c>
      <c r="AW137" s="50">
        <f t="shared" ca="1" si="193"/>
        <v>0.30998457860720252</v>
      </c>
      <c r="AX137" s="24">
        <f t="shared" ca="1" si="194"/>
        <v>1</v>
      </c>
      <c r="AY137" s="24">
        <f t="shared" ca="1" si="195"/>
        <v>1</v>
      </c>
      <c r="AZ137" s="24">
        <f t="shared" ca="1" si="196"/>
        <v>0.74434508358137308</v>
      </c>
      <c r="BA137" s="24">
        <f t="shared" ca="1" si="197"/>
        <v>1</v>
      </c>
      <c r="BB137" s="24">
        <f t="shared" ca="1" si="198"/>
        <v>1</v>
      </c>
      <c r="BC137" s="24">
        <f t="shared" ca="1" si="199"/>
        <v>0.45602296762746553</v>
      </c>
      <c r="BD137" s="24">
        <f t="shared" ca="1" si="200"/>
        <v>1</v>
      </c>
      <c r="BE137" s="24">
        <f t="shared" ca="1" si="201"/>
        <v>1</v>
      </c>
      <c r="BF137" s="24">
        <f t="shared" ca="1" si="202"/>
        <v>1</v>
      </c>
      <c r="BG137" s="24">
        <f t="shared" ca="1" si="203"/>
        <v>1</v>
      </c>
      <c r="BH137" s="25">
        <f t="shared" ca="1" si="204"/>
        <v>1</v>
      </c>
      <c r="BI137" s="73">
        <v>16</v>
      </c>
      <c r="BJ137" s="50">
        <f t="shared" ca="1" si="205"/>
        <v>0.25947431582035341</v>
      </c>
      <c r="BK137" s="24">
        <f t="shared" ca="1" si="206"/>
        <v>1</v>
      </c>
      <c r="BL137" s="24">
        <f t="shared" ca="1" si="207"/>
        <v>1</v>
      </c>
      <c r="BM137" s="24">
        <f t="shared" ca="1" si="208"/>
        <v>0.75231654952797133</v>
      </c>
      <c r="BN137" s="24">
        <f t="shared" ca="1" si="209"/>
        <v>1</v>
      </c>
      <c r="BO137" s="24">
        <f t="shared" ca="1" si="210"/>
        <v>1</v>
      </c>
      <c r="BP137" s="24">
        <f t="shared" ca="1" si="211"/>
        <v>0.55317902437618893</v>
      </c>
      <c r="BQ137" s="24">
        <f t="shared" ca="1" si="212"/>
        <v>1</v>
      </c>
      <c r="BR137" s="24">
        <f t="shared" ca="1" si="213"/>
        <v>1</v>
      </c>
      <c r="BS137" s="24">
        <f t="shared" ca="1" si="214"/>
        <v>1</v>
      </c>
      <c r="BT137" s="24">
        <f t="shared" ca="1" si="215"/>
        <v>1</v>
      </c>
      <c r="BU137" s="25">
        <f t="shared" ca="1" si="216"/>
        <v>1</v>
      </c>
      <c r="BV137" s="120">
        <v>16</v>
      </c>
      <c r="BW137" s="50">
        <f t="shared" ca="1" si="217"/>
        <v>0.29314427369756024</v>
      </c>
      <c r="BX137" s="24">
        <f t="shared" ca="1" si="218"/>
        <v>1</v>
      </c>
      <c r="BY137" s="24">
        <f t="shared" ca="1" si="219"/>
        <v>1</v>
      </c>
      <c r="BZ137" s="24">
        <f t="shared" ca="1" si="220"/>
        <v>0.68291605203075623</v>
      </c>
      <c r="CA137" s="24">
        <f t="shared" ca="1" si="221"/>
        <v>1</v>
      </c>
      <c r="CB137" s="24">
        <f t="shared" ca="1" si="222"/>
        <v>1</v>
      </c>
      <c r="CC137" s="24">
        <f t="shared" ca="1" si="223"/>
        <v>0.491391751486567</v>
      </c>
      <c r="CD137" s="24">
        <f t="shared" ca="1" si="224"/>
        <v>1</v>
      </c>
      <c r="CE137" s="24">
        <f t="shared" ca="1" si="225"/>
        <v>1</v>
      </c>
      <c r="CF137" s="24">
        <f t="shared" ca="1" si="226"/>
        <v>1</v>
      </c>
      <c r="CG137" s="24">
        <f t="shared" ca="1" si="227"/>
        <v>1</v>
      </c>
      <c r="CH137" s="25">
        <f t="shared" ca="1" si="228"/>
        <v>1</v>
      </c>
    </row>
    <row r="138" spans="2:86" x14ac:dyDescent="0.45">
      <c r="H138" s="65">
        <v>1.1000000000000001</v>
      </c>
      <c r="I138" s="133">
        <v>11</v>
      </c>
      <c r="J138" s="60">
        <f t="shared" ca="1" si="235"/>
        <v>468.64719534836172</v>
      </c>
      <c r="K138" s="2">
        <f t="shared" ca="1" si="233"/>
        <v>432.48334177785296</v>
      </c>
      <c r="L138" s="2">
        <f t="shared" ca="1" si="233"/>
        <v>433.44073226093701</v>
      </c>
      <c r="M138" s="2">
        <f t="shared" ca="1" si="233"/>
        <v>469.76281032276376</v>
      </c>
      <c r="N138" s="2">
        <f t="shared" ca="1" si="233"/>
        <v>422.1534211574334</v>
      </c>
      <c r="O138" s="2">
        <f t="shared" ca="1" si="233"/>
        <v>553.01134945187016</v>
      </c>
      <c r="P138" s="2">
        <f t="shared" ca="1" si="233"/>
        <v>561.07690089572759</v>
      </c>
      <c r="Q138" s="2">
        <f t="shared" ca="1" si="233"/>
        <v>536.24456720475121</v>
      </c>
      <c r="R138" s="2">
        <f t="shared" ca="1" si="233"/>
        <v>477.11756417568233</v>
      </c>
      <c r="S138" s="2">
        <f t="shared" ca="1" si="233"/>
        <v>547.39596423077671</v>
      </c>
      <c r="T138" s="2">
        <f t="shared" ca="1" si="233"/>
        <v>604.11197346210315</v>
      </c>
      <c r="U138" s="61">
        <f t="shared" ca="1" si="233"/>
        <v>416.75337568885993</v>
      </c>
      <c r="AH138">
        <v>17</v>
      </c>
      <c r="AI138">
        <f t="shared" ref="AI138:AT138" ca="1" si="246">AI82/AI110</f>
        <v>0.26881438005389591</v>
      </c>
      <c r="AJ138">
        <f t="shared" ca="1" si="246"/>
        <v>0.24909043217836399</v>
      </c>
      <c r="AK138">
        <f t="shared" ca="1" si="246"/>
        <v>0.29160933757465218</v>
      </c>
      <c r="AL138">
        <f t="shared" ca="1" si="246"/>
        <v>0.27723286779838169</v>
      </c>
      <c r="AM138">
        <f t="shared" ca="1" si="246"/>
        <v>0.25762655001229384</v>
      </c>
      <c r="AN138">
        <f t="shared" ca="1" si="246"/>
        <v>1.6130901143308955E-2</v>
      </c>
      <c r="AO138">
        <f t="shared" ca="1" si="246"/>
        <v>0.28500554333588407</v>
      </c>
      <c r="AP138">
        <f t="shared" ca="1" si="246"/>
        <v>0.28618922190755419</v>
      </c>
      <c r="AQ138">
        <f t="shared" ca="1" si="246"/>
        <v>0.28775227373314538</v>
      </c>
      <c r="AR138">
        <f t="shared" ca="1" si="246"/>
        <v>0.28588888998042539</v>
      </c>
      <c r="AS138">
        <f t="shared" ca="1" si="246"/>
        <v>0.29017019787687126</v>
      </c>
      <c r="AT138">
        <f t="shared" ca="1" si="246"/>
        <v>0.28845091650954308</v>
      </c>
      <c r="AV138" s="26">
        <v>17</v>
      </c>
      <c r="AW138" s="50">
        <f t="shared" ca="1" si="193"/>
        <v>1</v>
      </c>
      <c r="AX138" s="24">
        <f t="shared" ca="1" si="194"/>
        <v>1</v>
      </c>
      <c r="AY138" s="24">
        <f t="shared" ca="1" si="195"/>
        <v>1</v>
      </c>
      <c r="AZ138" s="24">
        <f t="shared" ca="1" si="196"/>
        <v>1</v>
      </c>
      <c r="BA138" s="24">
        <f t="shared" ca="1" si="197"/>
        <v>1</v>
      </c>
      <c r="BB138" s="24">
        <f t="shared" ca="1" si="198"/>
        <v>8.1450248459481345E-2</v>
      </c>
      <c r="BC138" s="24">
        <f t="shared" ca="1" si="199"/>
        <v>1</v>
      </c>
      <c r="BD138" s="24">
        <f t="shared" ca="1" si="200"/>
        <v>1</v>
      </c>
      <c r="BE138" s="24">
        <f t="shared" ca="1" si="201"/>
        <v>1</v>
      </c>
      <c r="BF138" s="24">
        <f t="shared" ca="1" si="202"/>
        <v>1</v>
      </c>
      <c r="BG138" s="24">
        <f t="shared" ca="1" si="203"/>
        <v>1</v>
      </c>
      <c r="BH138" s="25">
        <f t="shared" ca="1" si="204"/>
        <v>1</v>
      </c>
      <c r="BI138" s="73">
        <v>17</v>
      </c>
      <c r="BJ138" s="50">
        <f t="shared" ca="1" si="205"/>
        <v>1</v>
      </c>
      <c r="BK138" s="24">
        <f t="shared" ca="1" si="206"/>
        <v>1</v>
      </c>
      <c r="BL138" s="24">
        <f t="shared" ca="1" si="207"/>
        <v>1</v>
      </c>
      <c r="BM138" s="24">
        <f t="shared" ca="1" si="208"/>
        <v>1</v>
      </c>
      <c r="BN138" s="24">
        <f t="shared" ca="1" si="209"/>
        <v>1</v>
      </c>
      <c r="BO138" s="24">
        <f t="shared" ca="1" si="210"/>
        <v>7.651099018693841E-2</v>
      </c>
      <c r="BP138" s="24">
        <f t="shared" ca="1" si="211"/>
        <v>1</v>
      </c>
      <c r="BQ138" s="24">
        <f t="shared" ca="1" si="212"/>
        <v>1</v>
      </c>
      <c r="BR138" s="24">
        <f t="shared" ca="1" si="213"/>
        <v>1</v>
      </c>
      <c r="BS138" s="24">
        <f t="shared" ca="1" si="214"/>
        <v>1</v>
      </c>
      <c r="BT138" s="24">
        <f t="shared" ca="1" si="215"/>
        <v>1</v>
      </c>
      <c r="BU138" s="25">
        <f t="shared" ca="1" si="216"/>
        <v>1</v>
      </c>
      <c r="BV138" s="120">
        <v>17</v>
      </c>
      <c r="BW138" s="50">
        <f t="shared" ca="1" si="217"/>
        <v>1</v>
      </c>
      <c r="BX138" s="24">
        <f t="shared" ca="1" si="218"/>
        <v>1</v>
      </c>
      <c r="BY138" s="24">
        <f t="shared" ca="1" si="219"/>
        <v>1</v>
      </c>
      <c r="BZ138" s="24">
        <f t="shared" ca="1" si="220"/>
        <v>1</v>
      </c>
      <c r="CA138" s="24">
        <f t="shared" ca="1" si="221"/>
        <v>1</v>
      </c>
      <c r="CB138" s="24">
        <f t="shared" ca="1" si="222"/>
        <v>8.2776521918822787E-2</v>
      </c>
      <c r="CC138" s="24">
        <f t="shared" ca="1" si="223"/>
        <v>1</v>
      </c>
      <c r="CD138" s="24">
        <f t="shared" ca="1" si="224"/>
        <v>1</v>
      </c>
      <c r="CE138" s="24">
        <f t="shared" ca="1" si="225"/>
        <v>1</v>
      </c>
      <c r="CF138" s="24">
        <f t="shared" ca="1" si="226"/>
        <v>1</v>
      </c>
      <c r="CG138" s="24">
        <f t="shared" ca="1" si="227"/>
        <v>1</v>
      </c>
      <c r="CH138" s="25">
        <f t="shared" ca="1" si="228"/>
        <v>1</v>
      </c>
    </row>
    <row r="139" spans="2:86" x14ac:dyDescent="0.45">
      <c r="H139" s="65">
        <v>1.2</v>
      </c>
      <c r="I139" s="133">
        <v>12</v>
      </c>
      <c r="J139" s="60">
        <f t="shared" ca="1" si="235"/>
        <v>464.6373154673899</v>
      </c>
      <c r="K139" s="2">
        <f t="shared" ca="1" si="233"/>
        <v>609.1887224343468</v>
      </c>
      <c r="L139" s="2">
        <f t="shared" ca="1" si="233"/>
        <v>493.86749156332894</v>
      </c>
      <c r="M139" s="2">
        <f t="shared" ca="1" si="233"/>
        <v>596.61295976611916</v>
      </c>
      <c r="N139" s="2">
        <f t="shared" ca="1" si="233"/>
        <v>516.82588486129498</v>
      </c>
      <c r="O139" s="2">
        <f t="shared" ca="1" si="233"/>
        <v>532.2822569094385</v>
      </c>
      <c r="P139" s="2">
        <f t="shared" ca="1" si="233"/>
        <v>577.08889240032977</v>
      </c>
      <c r="Q139" s="2">
        <f t="shared" ca="1" si="233"/>
        <v>480.38202005391304</v>
      </c>
      <c r="R139" s="2">
        <f t="shared" ca="1" si="233"/>
        <v>321.6690214275489</v>
      </c>
      <c r="S139" s="2">
        <f t="shared" ca="1" si="233"/>
        <v>434.06155026513682</v>
      </c>
      <c r="T139" s="2">
        <f t="shared" ca="1" si="233"/>
        <v>498.69111836734095</v>
      </c>
      <c r="U139" s="61">
        <f t="shared" ca="1" si="233"/>
        <v>476.51111119806501</v>
      </c>
      <c r="AH139">
        <v>18</v>
      </c>
      <c r="AI139">
        <f t="shared" ref="AI139:AT139" ca="1" si="247">AI83/AI111</f>
        <v>0.15985945512320962</v>
      </c>
      <c r="AJ139">
        <f t="shared" ca="1" si="247"/>
        <v>0.21128261754949343</v>
      </c>
      <c r="AK139">
        <f t="shared" ca="1" si="247"/>
        <v>0.27485355698913438</v>
      </c>
      <c r="AL139">
        <f t="shared" ca="1" si="247"/>
        <v>0.28592943534473869</v>
      </c>
      <c r="AM139">
        <f t="shared" ca="1" si="247"/>
        <v>0.2848063195832814</v>
      </c>
      <c r="AN139">
        <f t="shared" ca="1" si="247"/>
        <v>0.28365604476528583</v>
      </c>
      <c r="AO139">
        <f t="shared" ca="1" si="247"/>
        <v>0.27475657946231452</v>
      </c>
      <c r="AP139">
        <f t="shared" ca="1" si="247"/>
        <v>0.28604994766317854</v>
      </c>
      <c r="AQ139">
        <f t="shared" ca="1" si="247"/>
        <v>0.28513978601014173</v>
      </c>
      <c r="AR139">
        <f t="shared" ca="1" si="247"/>
        <v>0.24037097418745329</v>
      </c>
      <c r="AS139">
        <f t="shared" ca="1" si="247"/>
        <v>0.28662740338063397</v>
      </c>
      <c r="AT139">
        <f t="shared" ca="1" si="247"/>
        <v>0.28376239720404389</v>
      </c>
      <c r="AV139" s="26">
        <v>18</v>
      </c>
      <c r="AW139" s="50">
        <f t="shared" ca="1" si="193"/>
        <v>1</v>
      </c>
      <c r="AX139" s="24">
        <f t="shared" ca="1" si="194"/>
        <v>1</v>
      </c>
      <c r="AY139" s="24">
        <f t="shared" ca="1" si="195"/>
        <v>1</v>
      </c>
      <c r="AZ139" s="24">
        <f t="shared" ca="1" si="196"/>
        <v>1</v>
      </c>
      <c r="BA139" s="24">
        <f t="shared" ca="1" si="197"/>
        <v>1</v>
      </c>
      <c r="BB139" s="24">
        <f t="shared" ca="1" si="198"/>
        <v>1</v>
      </c>
      <c r="BC139" s="24">
        <f t="shared" ca="1" si="199"/>
        <v>1</v>
      </c>
      <c r="BD139" s="24">
        <f t="shared" ca="1" si="200"/>
        <v>1</v>
      </c>
      <c r="BE139" s="24">
        <f t="shared" ca="1" si="201"/>
        <v>1</v>
      </c>
      <c r="BF139" s="24">
        <f t="shared" ca="1" si="202"/>
        <v>1</v>
      </c>
      <c r="BG139" s="24">
        <f t="shared" ca="1" si="203"/>
        <v>1</v>
      </c>
      <c r="BH139" s="25">
        <f t="shared" ca="1" si="204"/>
        <v>1</v>
      </c>
      <c r="BI139" s="73">
        <v>18</v>
      </c>
      <c r="BJ139" s="50">
        <f t="shared" ca="1" si="205"/>
        <v>1</v>
      </c>
      <c r="BK139" s="24">
        <f t="shared" ca="1" si="206"/>
        <v>1</v>
      </c>
      <c r="BL139" s="24">
        <f t="shared" ca="1" si="207"/>
        <v>1</v>
      </c>
      <c r="BM139" s="24">
        <f t="shared" ca="1" si="208"/>
        <v>1</v>
      </c>
      <c r="BN139" s="24">
        <f t="shared" ca="1" si="209"/>
        <v>1</v>
      </c>
      <c r="BO139" s="24">
        <f t="shared" ca="1" si="210"/>
        <v>1</v>
      </c>
      <c r="BP139" s="24">
        <f t="shared" ca="1" si="211"/>
        <v>1</v>
      </c>
      <c r="BQ139" s="24">
        <f t="shared" ca="1" si="212"/>
        <v>1</v>
      </c>
      <c r="BR139" s="24">
        <f t="shared" ca="1" si="213"/>
        <v>1</v>
      </c>
      <c r="BS139" s="24">
        <f t="shared" ca="1" si="214"/>
        <v>1</v>
      </c>
      <c r="BT139" s="24">
        <f t="shared" ca="1" si="215"/>
        <v>1</v>
      </c>
      <c r="BU139" s="25">
        <f t="shared" ca="1" si="216"/>
        <v>1</v>
      </c>
      <c r="BV139" s="120">
        <v>18</v>
      </c>
      <c r="BW139" s="50">
        <f t="shared" ca="1" si="217"/>
        <v>1</v>
      </c>
      <c r="BX139" s="24">
        <f t="shared" ca="1" si="218"/>
        <v>1</v>
      </c>
      <c r="BY139" s="24">
        <f t="shared" ca="1" si="219"/>
        <v>1</v>
      </c>
      <c r="BZ139" s="24">
        <f t="shared" ca="1" si="220"/>
        <v>1</v>
      </c>
      <c r="CA139" s="24">
        <f t="shared" ca="1" si="221"/>
        <v>1</v>
      </c>
      <c r="CB139" s="24">
        <f t="shared" ca="1" si="222"/>
        <v>1</v>
      </c>
      <c r="CC139" s="24">
        <f t="shared" ca="1" si="223"/>
        <v>1</v>
      </c>
      <c r="CD139" s="24">
        <f t="shared" ca="1" si="224"/>
        <v>1</v>
      </c>
      <c r="CE139" s="24">
        <f t="shared" ca="1" si="225"/>
        <v>1</v>
      </c>
      <c r="CF139" s="24">
        <f t="shared" ca="1" si="226"/>
        <v>1</v>
      </c>
      <c r="CG139" s="24">
        <f t="shared" ca="1" si="227"/>
        <v>1</v>
      </c>
      <c r="CH139" s="25">
        <f t="shared" ca="1" si="228"/>
        <v>1</v>
      </c>
    </row>
    <row r="140" spans="2:86" x14ac:dyDescent="0.45">
      <c r="H140" s="65">
        <v>1.3</v>
      </c>
      <c r="I140" s="133">
        <v>13</v>
      </c>
      <c r="J140" s="60">
        <f t="shared" ca="1" si="235"/>
        <v>610.88139987624334</v>
      </c>
      <c r="K140" s="2">
        <f t="shared" ca="1" si="233"/>
        <v>639.30602264607978</v>
      </c>
      <c r="L140" s="2">
        <f t="shared" ca="1" si="233"/>
        <v>576.07877654662934</v>
      </c>
      <c r="M140" s="2">
        <f t="shared" ca="1" si="233"/>
        <v>569.67800108648544</v>
      </c>
      <c r="N140" s="2">
        <f t="shared" ca="1" si="233"/>
        <v>598.48529734066483</v>
      </c>
      <c r="O140" s="2">
        <f t="shared" ca="1" si="233"/>
        <v>611.48304292275213</v>
      </c>
      <c r="P140" s="2">
        <f t="shared" ca="1" si="233"/>
        <v>698.43898324716565</v>
      </c>
      <c r="Q140" s="2">
        <f t="shared" ca="1" si="233"/>
        <v>581.22655842358949</v>
      </c>
      <c r="R140" s="2">
        <f t="shared" ca="1" si="233"/>
        <v>634.90551388979361</v>
      </c>
      <c r="S140" s="2">
        <f t="shared" ca="1" si="233"/>
        <v>579.93139054728169</v>
      </c>
      <c r="T140" s="2">
        <f t="shared" ca="1" si="233"/>
        <v>465.45194364019017</v>
      </c>
      <c r="U140" s="61">
        <f t="shared" ca="1" si="233"/>
        <v>380.68365648061342</v>
      </c>
      <c r="AH140">
        <v>19</v>
      </c>
      <c r="AI140">
        <f t="shared" ref="AI140:AT140" ca="1" si="248">AI84/AI112</f>
        <v>0.27114492043054428</v>
      </c>
      <c r="AJ140">
        <f t="shared" ca="1" si="248"/>
        <v>0.28308477987374853</v>
      </c>
      <c r="AK140">
        <f t="shared" ca="1" si="248"/>
        <v>0.28462608411594026</v>
      </c>
      <c r="AL140">
        <f t="shared" ca="1" si="248"/>
        <v>0.28548161413085926</v>
      </c>
      <c r="AM140">
        <f t="shared" ca="1" si="248"/>
        <v>0.28587543504828294</v>
      </c>
      <c r="AN140">
        <f t="shared" ca="1" si="248"/>
        <v>0.28623102565561087</v>
      </c>
      <c r="AO140">
        <f t="shared" ca="1" si="248"/>
        <v>4.036215288438319E-2</v>
      </c>
      <c r="AP140">
        <f t="shared" ca="1" si="248"/>
        <v>0.28546428358904791</v>
      </c>
      <c r="AQ140">
        <f t="shared" ca="1" si="248"/>
        <v>0.28381571206444317</v>
      </c>
      <c r="AR140">
        <f t="shared" ca="1" si="248"/>
        <v>0.28564831832922344</v>
      </c>
      <c r="AS140">
        <f t="shared" ca="1" si="248"/>
        <v>0.22957832917431112</v>
      </c>
      <c r="AT140">
        <f t="shared" ca="1" si="248"/>
        <v>0.28019921499352496</v>
      </c>
      <c r="AV140" s="26">
        <v>19</v>
      </c>
      <c r="AW140" s="50">
        <f t="shared" ca="1" si="193"/>
        <v>1</v>
      </c>
      <c r="AX140" s="24">
        <f t="shared" ca="1" si="194"/>
        <v>1</v>
      </c>
      <c r="AY140" s="24">
        <f t="shared" ca="1" si="195"/>
        <v>1</v>
      </c>
      <c r="AZ140" s="24">
        <f t="shared" ca="1" si="196"/>
        <v>1</v>
      </c>
      <c r="BA140" s="24">
        <f t="shared" ca="1" si="197"/>
        <v>1</v>
      </c>
      <c r="BB140" s="24">
        <f t="shared" ca="1" si="198"/>
        <v>1</v>
      </c>
      <c r="BC140" s="24">
        <f t="shared" ca="1" si="199"/>
        <v>0.23679724546540393</v>
      </c>
      <c r="BD140" s="24">
        <f t="shared" ca="1" si="200"/>
        <v>1</v>
      </c>
      <c r="BE140" s="24">
        <f t="shared" ca="1" si="201"/>
        <v>1</v>
      </c>
      <c r="BF140" s="24">
        <f t="shared" ca="1" si="202"/>
        <v>1</v>
      </c>
      <c r="BG140" s="24">
        <f t="shared" ca="1" si="203"/>
        <v>1</v>
      </c>
      <c r="BH140" s="25">
        <f t="shared" ca="1" si="204"/>
        <v>1</v>
      </c>
      <c r="BI140" s="73">
        <v>19</v>
      </c>
      <c r="BJ140" s="50">
        <f t="shared" ca="1" si="205"/>
        <v>1</v>
      </c>
      <c r="BK140" s="24">
        <f t="shared" ca="1" si="206"/>
        <v>1</v>
      </c>
      <c r="BL140" s="24">
        <f t="shared" ca="1" si="207"/>
        <v>1</v>
      </c>
      <c r="BM140" s="24">
        <f t="shared" ca="1" si="208"/>
        <v>1</v>
      </c>
      <c r="BN140" s="24">
        <f t="shared" ca="1" si="209"/>
        <v>1</v>
      </c>
      <c r="BO140" s="24">
        <f t="shared" ca="1" si="210"/>
        <v>1</v>
      </c>
      <c r="BP140" s="24">
        <f t="shared" ca="1" si="211"/>
        <v>0.17407777310320649</v>
      </c>
      <c r="BQ140" s="24">
        <f t="shared" ca="1" si="212"/>
        <v>1</v>
      </c>
      <c r="BR140" s="24">
        <f t="shared" ca="1" si="213"/>
        <v>1</v>
      </c>
      <c r="BS140" s="24">
        <f t="shared" ca="1" si="214"/>
        <v>1</v>
      </c>
      <c r="BT140" s="24">
        <f t="shared" ca="1" si="215"/>
        <v>1</v>
      </c>
      <c r="BU140" s="25">
        <f t="shared" ca="1" si="216"/>
        <v>1</v>
      </c>
      <c r="BV140" s="120">
        <v>19</v>
      </c>
      <c r="BW140" s="50">
        <f t="shared" ca="1" si="217"/>
        <v>1</v>
      </c>
      <c r="BX140" s="24">
        <f t="shared" ca="1" si="218"/>
        <v>1</v>
      </c>
      <c r="BY140" s="24">
        <f t="shared" ca="1" si="219"/>
        <v>1</v>
      </c>
      <c r="BZ140" s="24">
        <f t="shared" ca="1" si="220"/>
        <v>1</v>
      </c>
      <c r="CA140" s="24">
        <f t="shared" ca="1" si="221"/>
        <v>1</v>
      </c>
      <c r="CB140" s="24">
        <f t="shared" ca="1" si="222"/>
        <v>1</v>
      </c>
      <c r="CC140" s="24">
        <f t="shared" ca="1" si="223"/>
        <v>0.2575932387569283</v>
      </c>
      <c r="CD140" s="24">
        <f t="shared" ca="1" si="224"/>
        <v>1</v>
      </c>
      <c r="CE140" s="24">
        <f t="shared" ca="1" si="225"/>
        <v>1</v>
      </c>
      <c r="CF140" s="24">
        <f t="shared" ca="1" si="226"/>
        <v>1</v>
      </c>
      <c r="CG140" s="24">
        <f t="shared" ca="1" si="227"/>
        <v>1</v>
      </c>
      <c r="CH140" s="25">
        <f t="shared" ca="1" si="228"/>
        <v>1</v>
      </c>
    </row>
    <row r="141" spans="2:86" x14ac:dyDescent="0.45">
      <c r="H141" s="65">
        <v>1.5</v>
      </c>
      <c r="I141" s="133">
        <v>14</v>
      </c>
      <c r="J141" s="60">
        <f t="shared" ca="1" si="235"/>
        <v>653.85640662319406</v>
      </c>
      <c r="K141" s="2">
        <f t="shared" ca="1" si="233"/>
        <v>674.63561982640135</v>
      </c>
      <c r="L141" s="2">
        <f t="shared" ca="1" si="233"/>
        <v>725.38136315824386</v>
      </c>
      <c r="M141" s="2">
        <f t="shared" ca="1" si="233"/>
        <v>669.28634645762156</v>
      </c>
      <c r="N141" s="2">
        <f t="shared" ca="1" si="233"/>
        <v>783.40077896076195</v>
      </c>
      <c r="O141" s="2">
        <f t="shared" ca="1" si="233"/>
        <v>642.16848688877974</v>
      </c>
      <c r="P141" s="2">
        <f t="shared" ca="1" si="233"/>
        <v>917.03280922747263</v>
      </c>
      <c r="Q141" s="2">
        <f t="shared" ca="1" si="233"/>
        <v>552.39383987546523</v>
      </c>
      <c r="R141" s="2">
        <f t="shared" ca="1" si="233"/>
        <v>703.91252739018387</v>
      </c>
      <c r="S141" s="2">
        <f t="shared" ca="1" si="233"/>
        <v>510.87437599984054</v>
      </c>
      <c r="T141" s="2">
        <f t="shared" ca="1" si="233"/>
        <v>619.61892653570703</v>
      </c>
      <c r="U141" s="61">
        <f t="shared" ca="1" si="233"/>
        <v>626.41967069894145</v>
      </c>
      <c r="AH141">
        <v>20</v>
      </c>
      <c r="AI141">
        <f t="shared" ref="AI141:AT141" ca="1" si="249">AI85/AI113</f>
        <v>0.28631996689218631</v>
      </c>
      <c r="AJ141">
        <f t="shared" ca="1" si="249"/>
        <v>0.19718512385604603</v>
      </c>
      <c r="AK141">
        <f t="shared" ca="1" si="249"/>
        <v>0.28166547961632404</v>
      </c>
      <c r="AL141">
        <f t="shared" ca="1" si="249"/>
        <v>0.28612937627293922</v>
      </c>
      <c r="AM141">
        <f t="shared" ca="1" si="249"/>
        <v>7.1708440912990293E-2</v>
      </c>
      <c r="AN141">
        <f t="shared" ca="1" si="249"/>
        <v>1.0595753821426438E-2</v>
      </c>
      <c r="AO141">
        <f t="shared" ca="1" si="249"/>
        <v>0.17064796856699807</v>
      </c>
      <c r="AP141">
        <f t="shared" ca="1" si="249"/>
        <v>0.23386017253273669</v>
      </c>
      <c r="AQ141">
        <f t="shared" ca="1" si="249"/>
        <v>0.28585552195584529</v>
      </c>
      <c r="AR141">
        <f t="shared" ca="1" si="249"/>
        <v>0.27778214628642939</v>
      </c>
      <c r="AS141">
        <f t="shared" ca="1" si="249"/>
        <v>0.27577196572858864</v>
      </c>
      <c r="AT141">
        <f t="shared" ca="1" si="249"/>
        <v>0.24537517922702065</v>
      </c>
      <c r="AV141" s="26">
        <v>20</v>
      </c>
      <c r="AW141" s="50">
        <f t="shared" ca="1" si="193"/>
        <v>1</v>
      </c>
      <c r="AX141" s="24">
        <f t="shared" ca="1" si="194"/>
        <v>1</v>
      </c>
      <c r="AY141" s="24">
        <f t="shared" ca="1" si="195"/>
        <v>1</v>
      </c>
      <c r="AZ141" s="24">
        <f t="shared" ca="1" si="196"/>
        <v>1</v>
      </c>
      <c r="BA141" s="24">
        <f t="shared" ca="1" si="197"/>
        <v>0.52865721701655244</v>
      </c>
      <c r="BB141" s="24">
        <f t="shared" ca="1" si="198"/>
        <v>7.0936201733188153E-2</v>
      </c>
      <c r="BC141" s="24">
        <f t="shared" ca="1" si="199"/>
        <v>1</v>
      </c>
      <c r="BD141" s="24">
        <f t="shared" ca="1" si="200"/>
        <v>1</v>
      </c>
      <c r="BE141" s="24">
        <f t="shared" ca="1" si="201"/>
        <v>1</v>
      </c>
      <c r="BF141" s="24">
        <f t="shared" ca="1" si="202"/>
        <v>1</v>
      </c>
      <c r="BG141" s="24">
        <f t="shared" ca="1" si="203"/>
        <v>1</v>
      </c>
      <c r="BH141" s="25">
        <f t="shared" ca="1" si="204"/>
        <v>1</v>
      </c>
      <c r="BI141" s="73">
        <v>20</v>
      </c>
      <c r="BJ141" s="50">
        <f t="shared" ca="1" si="205"/>
        <v>1</v>
      </c>
      <c r="BK141" s="24">
        <f t="shared" ca="1" si="206"/>
        <v>1</v>
      </c>
      <c r="BL141" s="24">
        <f t="shared" ca="1" si="207"/>
        <v>1</v>
      </c>
      <c r="BM141" s="24">
        <f t="shared" ca="1" si="208"/>
        <v>1</v>
      </c>
      <c r="BN141" s="24">
        <f t="shared" ca="1" si="209"/>
        <v>0.70813608974474729</v>
      </c>
      <c r="BO141" s="24">
        <f t="shared" ca="1" si="210"/>
        <v>5.1771389981845606E-2</v>
      </c>
      <c r="BP141" s="24">
        <f t="shared" ca="1" si="211"/>
        <v>1</v>
      </c>
      <c r="BQ141" s="24">
        <f t="shared" ca="1" si="212"/>
        <v>1</v>
      </c>
      <c r="BR141" s="24">
        <f t="shared" ca="1" si="213"/>
        <v>1</v>
      </c>
      <c r="BS141" s="24">
        <f t="shared" ca="1" si="214"/>
        <v>1</v>
      </c>
      <c r="BT141" s="24">
        <f t="shared" ca="1" si="215"/>
        <v>1</v>
      </c>
      <c r="BU141" s="25">
        <f t="shared" ca="1" si="216"/>
        <v>1</v>
      </c>
      <c r="BV141" s="120">
        <v>20</v>
      </c>
      <c r="BW141" s="50">
        <f t="shared" ca="1" si="217"/>
        <v>1</v>
      </c>
      <c r="BX141" s="24">
        <f t="shared" ca="1" si="218"/>
        <v>1</v>
      </c>
      <c r="BY141" s="24">
        <f t="shared" ca="1" si="219"/>
        <v>1</v>
      </c>
      <c r="BZ141" s="24">
        <f t="shared" ca="1" si="220"/>
        <v>1</v>
      </c>
      <c r="CA141" s="24">
        <f t="shared" ca="1" si="221"/>
        <v>0.60426969284254017</v>
      </c>
      <c r="CB141" s="24">
        <f t="shared" ca="1" si="222"/>
        <v>7.5327255396808179E-2</v>
      </c>
      <c r="CC141" s="24">
        <f t="shared" ca="1" si="223"/>
        <v>1</v>
      </c>
      <c r="CD141" s="24">
        <f t="shared" ca="1" si="224"/>
        <v>1</v>
      </c>
      <c r="CE141" s="24">
        <f t="shared" ca="1" si="225"/>
        <v>1</v>
      </c>
      <c r="CF141" s="24">
        <f t="shared" ca="1" si="226"/>
        <v>1</v>
      </c>
      <c r="CG141" s="24">
        <f t="shared" ca="1" si="227"/>
        <v>1</v>
      </c>
      <c r="CH141" s="25">
        <f t="shared" ca="1" si="228"/>
        <v>1</v>
      </c>
    </row>
    <row r="142" spans="2:86" x14ac:dyDescent="0.45">
      <c r="H142" s="65">
        <v>1.5</v>
      </c>
      <c r="I142" s="133">
        <v>15</v>
      </c>
      <c r="J142" s="60">
        <f t="shared" ca="1" si="235"/>
        <v>667.11687717207201</v>
      </c>
      <c r="K142" s="2">
        <f t="shared" ca="1" si="233"/>
        <v>576.58456500292527</v>
      </c>
      <c r="L142" s="2">
        <f t="shared" ca="1" si="233"/>
        <v>630.47229803914547</v>
      </c>
      <c r="M142" s="2">
        <f t="shared" ca="1" si="233"/>
        <v>644.75070239339016</v>
      </c>
      <c r="N142" s="2">
        <f t="shared" ca="1" si="233"/>
        <v>709.89630254732413</v>
      </c>
      <c r="O142" s="2">
        <f t="shared" ca="1" si="233"/>
        <v>858.09754093210836</v>
      </c>
      <c r="P142" s="2">
        <f t="shared" ca="1" si="233"/>
        <v>630.48272210797029</v>
      </c>
      <c r="Q142" s="2">
        <f t="shared" ca="1" si="233"/>
        <v>895.4377763855374</v>
      </c>
      <c r="R142" s="2">
        <f t="shared" ca="1" si="233"/>
        <v>567.79403290897221</v>
      </c>
      <c r="S142" s="2">
        <f t="shared" ca="1" si="233"/>
        <v>580.4431396611144</v>
      </c>
      <c r="T142" s="2">
        <f t="shared" ca="1" si="233"/>
        <v>597.64675350103209</v>
      </c>
      <c r="U142" s="61">
        <f t="shared" ca="1" si="233"/>
        <v>605.40849985388127</v>
      </c>
      <c r="AH142">
        <v>21</v>
      </c>
      <c r="AI142">
        <f t="shared" ref="AI142:AT142" ca="1" si="250">AI86/AI114</f>
        <v>0.28608729704375735</v>
      </c>
      <c r="AJ142">
        <f t="shared" ca="1" si="250"/>
        <v>0.28369206671068037</v>
      </c>
      <c r="AK142">
        <f t="shared" ca="1" si="250"/>
        <v>0.24718831820231496</v>
      </c>
      <c r="AL142">
        <f t="shared" ca="1" si="250"/>
        <v>0.19949759435914374</v>
      </c>
      <c r="AM142">
        <f t="shared" ca="1" si="250"/>
        <v>0.27032367459174178</v>
      </c>
      <c r="AN142">
        <f t="shared" ca="1" si="250"/>
        <v>0.28033244738954083</v>
      </c>
      <c r="AO142">
        <f t="shared" ca="1" si="250"/>
        <v>0.26514137164495927</v>
      </c>
      <c r="AP142">
        <f t="shared" ca="1" si="250"/>
        <v>0.28414545147215464</v>
      </c>
      <c r="AQ142">
        <f t="shared" ca="1" si="250"/>
        <v>4.4878282105506644E-2</v>
      </c>
      <c r="AR142">
        <f t="shared" ca="1" si="250"/>
        <v>0.15296097966553546</v>
      </c>
      <c r="AS142">
        <f t="shared" ca="1" si="250"/>
        <v>0.22284366864325394</v>
      </c>
      <c r="AT142">
        <f t="shared" ca="1" si="250"/>
        <v>0.2862901432052215</v>
      </c>
      <c r="AV142" s="26">
        <v>21</v>
      </c>
      <c r="AW142" s="50">
        <f t="shared" ca="1" si="193"/>
        <v>1</v>
      </c>
      <c r="AX142" s="24">
        <f t="shared" ca="1" si="194"/>
        <v>1</v>
      </c>
      <c r="AY142" s="24">
        <f t="shared" ca="1" si="195"/>
        <v>1</v>
      </c>
      <c r="AZ142" s="24">
        <f t="shared" ca="1" si="196"/>
        <v>1</v>
      </c>
      <c r="BA142" s="24">
        <f t="shared" ca="1" si="197"/>
        <v>1</v>
      </c>
      <c r="BB142" s="24">
        <f t="shared" ca="1" si="198"/>
        <v>1</v>
      </c>
      <c r="BC142" s="24">
        <f t="shared" ca="1" si="199"/>
        <v>1</v>
      </c>
      <c r="BD142" s="24">
        <f t="shared" ca="1" si="200"/>
        <v>1</v>
      </c>
      <c r="BE142" s="24">
        <f t="shared" ca="1" si="201"/>
        <v>0.40686971680253725</v>
      </c>
      <c r="BF142" s="24">
        <f t="shared" ca="1" si="202"/>
        <v>1</v>
      </c>
      <c r="BG142" s="24">
        <f t="shared" ca="1" si="203"/>
        <v>1</v>
      </c>
      <c r="BH142" s="25">
        <f t="shared" ca="1" si="204"/>
        <v>1</v>
      </c>
      <c r="BI142" s="73">
        <v>21</v>
      </c>
      <c r="BJ142" s="50">
        <f t="shared" ca="1" si="205"/>
        <v>1</v>
      </c>
      <c r="BK142" s="24">
        <f t="shared" ca="1" si="206"/>
        <v>1</v>
      </c>
      <c r="BL142" s="24">
        <f t="shared" ca="1" si="207"/>
        <v>1</v>
      </c>
      <c r="BM142" s="24">
        <f t="shared" ca="1" si="208"/>
        <v>1</v>
      </c>
      <c r="BN142" s="24">
        <f t="shared" ca="1" si="209"/>
        <v>1</v>
      </c>
      <c r="BO142" s="24">
        <f t="shared" ca="1" si="210"/>
        <v>1</v>
      </c>
      <c r="BP142" s="24">
        <f t="shared" ca="1" si="211"/>
        <v>1</v>
      </c>
      <c r="BQ142" s="24">
        <f t="shared" ca="1" si="212"/>
        <v>1</v>
      </c>
      <c r="BR142" s="24">
        <f t="shared" ca="1" si="213"/>
        <v>1</v>
      </c>
      <c r="BS142" s="24">
        <f t="shared" ca="1" si="214"/>
        <v>1</v>
      </c>
      <c r="BT142" s="24">
        <f t="shared" ca="1" si="215"/>
        <v>1</v>
      </c>
      <c r="BU142" s="25">
        <f t="shared" ca="1" si="216"/>
        <v>1</v>
      </c>
      <c r="BV142" s="120">
        <v>21</v>
      </c>
      <c r="BW142" s="50">
        <f t="shared" ca="1" si="217"/>
        <v>1</v>
      </c>
      <c r="BX142" s="24">
        <f t="shared" ca="1" si="218"/>
        <v>1</v>
      </c>
      <c r="BY142" s="24">
        <f t="shared" ca="1" si="219"/>
        <v>1</v>
      </c>
      <c r="BZ142" s="24">
        <f t="shared" ca="1" si="220"/>
        <v>1</v>
      </c>
      <c r="CA142" s="24">
        <f t="shared" ca="1" si="221"/>
        <v>1</v>
      </c>
      <c r="CB142" s="24">
        <f t="shared" ca="1" si="222"/>
        <v>1</v>
      </c>
      <c r="CC142" s="24">
        <f t="shared" ca="1" si="223"/>
        <v>1</v>
      </c>
      <c r="CD142" s="24">
        <f t="shared" ca="1" si="224"/>
        <v>1</v>
      </c>
      <c r="CE142" s="24">
        <f t="shared" ca="1" si="225"/>
        <v>0.51316071704238553</v>
      </c>
      <c r="CF142" s="24">
        <f t="shared" ca="1" si="226"/>
        <v>1</v>
      </c>
      <c r="CG142" s="24">
        <f t="shared" ca="1" si="227"/>
        <v>1</v>
      </c>
      <c r="CH142" s="25">
        <f t="shared" ca="1" si="228"/>
        <v>1</v>
      </c>
    </row>
    <row r="143" spans="2:86" x14ac:dyDescent="0.45">
      <c r="H143" s="65">
        <v>1.5</v>
      </c>
      <c r="I143" s="133">
        <v>16</v>
      </c>
      <c r="J143" s="60">
        <f t="shared" ca="1" si="235"/>
        <v>670.95022067254172</v>
      </c>
      <c r="K143" s="2">
        <f t="shared" ca="1" si="235"/>
        <v>586.54071794244305</v>
      </c>
      <c r="L143" s="2">
        <f t="shared" ca="1" si="235"/>
        <v>612.19711882520994</v>
      </c>
      <c r="M143" s="2">
        <f t="shared" ca="1" si="235"/>
        <v>730.81219434981676</v>
      </c>
      <c r="N143" s="2">
        <f t="shared" ca="1" si="235"/>
        <v>821.51158689372346</v>
      </c>
      <c r="O143" s="2">
        <f t="shared" ca="1" si="235"/>
        <v>738.53184908384503</v>
      </c>
      <c r="P143" s="2">
        <f t="shared" ca="1" si="235"/>
        <v>677.92098024455754</v>
      </c>
      <c r="Q143" s="2">
        <f t="shared" ca="1" si="235"/>
        <v>691.8316717474039</v>
      </c>
      <c r="R143" s="2">
        <f t="shared" ca="1" si="235"/>
        <v>629.16112410844403</v>
      </c>
      <c r="S143" s="2">
        <f t="shared" ca="1" si="235"/>
        <v>601.52448608942052</v>
      </c>
      <c r="T143" s="2">
        <f t="shared" ca="1" si="235"/>
        <v>503.11257550149503</v>
      </c>
      <c r="U143" s="61">
        <f t="shared" ca="1" si="235"/>
        <v>291.62750975164465</v>
      </c>
      <c r="AH143">
        <v>22</v>
      </c>
      <c r="AI143">
        <f t="shared" ref="AI143:AT143" ca="1" si="251">AI87/AI115</f>
        <v>0.28529434199498449</v>
      </c>
      <c r="AJ143">
        <f t="shared" ca="1" si="251"/>
        <v>0.28551525482265677</v>
      </c>
      <c r="AK143">
        <f t="shared" ca="1" si="251"/>
        <v>0.28569635978169994</v>
      </c>
      <c r="AL143">
        <f t="shared" ca="1" si="251"/>
        <v>0.27175317524030368</v>
      </c>
      <c r="AM143">
        <f t="shared" ca="1" si="251"/>
        <v>0.26402178291438444</v>
      </c>
      <c r="AN143">
        <f t="shared" ca="1" si="251"/>
        <v>0.28589415403721408</v>
      </c>
      <c r="AO143">
        <f t="shared" ca="1" si="251"/>
        <v>0.2829983298517465</v>
      </c>
      <c r="AP143">
        <f t="shared" ca="1" si="251"/>
        <v>0.27457034887872361</v>
      </c>
      <c r="AQ143">
        <f t="shared" ca="1" si="251"/>
        <v>0.27982270057631309</v>
      </c>
      <c r="AR143">
        <f t="shared" ca="1" si="251"/>
        <v>6.259951909291947E-2</v>
      </c>
      <c r="AS143">
        <f t="shared" ca="1" si="251"/>
        <v>0.24247837715602702</v>
      </c>
      <c r="AT143">
        <f t="shared" ca="1" si="251"/>
        <v>0.28370142911240182</v>
      </c>
      <c r="AV143" s="26">
        <v>22</v>
      </c>
      <c r="AW143" s="50">
        <f t="shared" ca="1" si="193"/>
        <v>1</v>
      </c>
      <c r="AX143" s="24">
        <f t="shared" ca="1" si="194"/>
        <v>1</v>
      </c>
      <c r="AY143" s="24">
        <f t="shared" ca="1" si="195"/>
        <v>1</v>
      </c>
      <c r="AZ143" s="24">
        <f t="shared" ca="1" si="196"/>
        <v>1</v>
      </c>
      <c r="BA143" s="24">
        <f t="shared" ca="1" si="197"/>
        <v>1</v>
      </c>
      <c r="BB143" s="24">
        <f t="shared" ca="1" si="198"/>
        <v>1</v>
      </c>
      <c r="BC143" s="24">
        <f t="shared" ca="1" si="199"/>
        <v>1</v>
      </c>
      <c r="BD143" s="24">
        <f t="shared" ca="1" si="200"/>
        <v>1</v>
      </c>
      <c r="BE143" s="24">
        <f t="shared" ca="1" si="201"/>
        <v>1</v>
      </c>
      <c r="BF143" s="24">
        <f t="shared" ca="1" si="202"/>
        <v>0.6122760493976025</v>
      </c>
      <c r="BG143" s="24">
        <f t="shared" ca="1" si="203"/>
        <v>1</v>
      </c>
      <c r="BH143" s="25">
        <f t="shared" ca="1" si="204"/>
        <v>1</v>
      </c>
      <c r="BI143" s="73">
        <v>22</v>
      </c>
      <c r="BJ143" s="50">
        <f t="shared" ca="1" si="205"/>
        <v>1</v>
      </c>
      <c r="BK143" s="24">
        <f t="shared" ca="1" si="206"/>
        <v>1</v>
      </c>
      <c r="BL143" s="24">
        <f t="shared" ca="1" si="207"/>
        <v>1</v>
      </c>
      <c r="BM143" s="24">
        <f t="shared" ca="1" si="208"/>
        <v>1</v>
      </c>
      <c r="BN143" s="24">
        <f t="shared" ca="1" si="209"/>
        <v>1</v>
      </c>
      <c r="BO143" s="24">
        <f t="shared" ca="1" si="210"/>
        <v>1</v>
      </c>
      <c r="BP143" s="24">
        <f t="shared" ca="1" si="211"/>
        <v>1</v>
      </c>
      <c r="BQ143" s="24">
        <f t="shared" ca="1" si="212"/>
        <v>1</v>
      </c>
      <c r="BR143" s="24">
        <f t="shared" ca="1" si="213"/>
        <v>1</v>
      </c>
      <c r="BS143" s="24">
        <f t="shared" ca="1" si="214"/>
        <v>0.61807612562716308</v>
      </c>
      <c r="BT143" s="24">
        <f t="shared" ca="1" si="215"/>
        <v>1</v>
      </c>
      <c r="BU143" s="25">
        <f t="shared" ca="1" si="216"/>
        <v>1</v>
      </c>
      <c r="BV143" s="120">
        <v>22</v>
      </c>
      <c r="BW143" s="50">
        <f t="shared" ca="1" si="217"/>
        <v>1</v>
      </c>
      <c r="BX143" s="24">
        <f t="shared" ca="1" si="218"/>
        <v>1</v>
      </c>
      <c r="BY143" s="24">
        <f t="shared" ca="1" si="219"/>
        <v>1</v>
      </c>
      <c r="BZ143" s="24">
        <f t="shared" ca="1" si="220"/>
        <v>1</v>
      </c>
      <c r="CA143" s="24">
        <f t="shared" ca="1" si="221"/>
        <v>1</v>
      </c>
      <c r="CB143" s="24">
        <f t="shared" ca="1" si="222"/>
        <v>1</v>
      </c>
      <c r="CC143" s="24">
        <f t="shared" ca="1" si="223"/>
        <v>1</v>
      </c>
      <c r="CD143" s="24">
        <f t="shared" ca="1" si="224"/>
        <v>1</v>
      </c>
      <c r="CE143" s="24">
        <f t="shared" ca="1" si="225"/>
        <v>1</v>
      </c>
      <c r="CF143" s="24">
        <f t="shared" ca="1" si="226"/>
        <v>0.72347113560986187</v>
      </c>
      <c r="CG143" s="24">
        <f t="shared" ca="1" si="227"/>
        <v>1</v>
      </c>
      <c r="CH143" s="25">
        <f t="shared" ca="1" si="228"/>
        <v>1</v>
      </c>
    </row>
    <row r="144" spans="2:86" ht="14.65" thickBot="1" x14ac:dyDescent="0.5">
      <c r="H144" s="65">
        <v>1.3</v>
      </c>
      <c r="I144" s="133">
        <v>17</v>
      </c>
      <c r="J144" s="60">
        <f t="shared" ca="1" si="235"/>
        <v>590.58442631756202</v>
      </c>
      <c r="K144" s="2">
        <f t="shared" ca="1" si="235"/>
        <v>518.58813297883046</v>
      </c>
      <c r="L144" s="2">
        <f t="shared" ca="1" si="235"/>
        <v>644.11060475244221</v>
      </c>
      <c r="M144" s="2">
        <f t="shared" ca="1" si="235"/>
        <v>717.00420343689132</v>
      </c>
      <c r="N144" s="2">
        <f t="shared" ca="1" si="235"/>
        <v>626.40005071238772</v>
      </c>
      <c r="O144" s="2">
        <f t="shared" ca="1" si="235"/>
        <v>597.37283825773909</v>
      </c>
      <c r="P144" s="2">
        <f t="shared" ca="1" si="235"/>
        <v>574.8051630920985</v>
      </c>
      <c r="Q144" s="2">
        <f t="shared" ca="1" si="235"/>
        <v>586.87691410259959</v>
      </c>
      <c r="R144" s="2">
        <f t="shared" ca="1" si="235"/>
        <v>582.61387009194232</v>
      </c>
      <c r="S144" s="2">
        <f t="shared" ca="1" si="235"/>
        <v>707.88734712264227</v>
      </c>
      <c r="T144" s="2">
        <f t="shared" ca="1" si="235"/>
        <v>348.80749887131628</v>
      </c>
      <c r="U144" s="61">
        <f t="shared" ca="1" si="235"/>
        <v>392.32066667939324</v>
      </c>
      <c r="AH144">
        <v>23</v>
      </c>
      <c r="AI144">
        <f t="shared" ref="AI144:AT144" ca="1" si="252">AI88/AI116</f>
        <v>0.25827029275334967</v>
      </c>
      <c r="AJ144">
        <f t="shared" ca="1" si="252"/>
        <v>6.2210232788462716E-3</v>
      </c>
      <c r="AK144">
        <f t="shared" ca="1" si="252"/>
        <v>0.27803909419614165</v>
      </c>
      <c r="AL144">
        <f t="shared" ca="1" si="252"/>
        <v>0.10846834431396012</v>
      </c>
      <c r="AM144">
        <f t="shared" ca="1" si="252"/>
        <v>0.17596931314577272</v>
      </c>
      <c r="AN144">
        <f t="shared" ca="1" si="252"/>
        <v>0.28606646294398319</v>
      </c>
      <c r="AO144">
        <f t="shared" ca="1" si="252"/>
        <v>5.8027735870205696E-2</v>
      </c>
      <c r="AP144">
        <f t="shared" ca="1" si="252"/>
        <v>0.28280763554067601</v>
      </c>
      <c r="AQ144">
        <f t="shared" ca="1" si="252"/>
        <v>0.26353038571480336</v>
      </c>
      <c r="AR144">
        <f t="shared" ca="1" si="252"/>
        <v>0.28607181754730304</v>
      </c>
      <c r="AS144">
        <f t="shared" ca="1" si="252"/>
        <v>0.27996388598263411</v>
      </c>
      <c r="AT144">
        <f t="shared" ca="1" si="252"/>
        <v>0.28605692398350091</v>
      </c>
      <c r="AV144" s="83">
        <v>23</v>
      </c>
      <c r="AW144" s="51">
        <f t="shared" ca="1" si="193"/>
        <v>1</v>
      </c>
      <c r="AX144" s="56">
        <f t="shared" ca="1" si="194"/>
        <v>5.7143037223509108E-2</v>
      </c>
      <c r="AY144" s="56">
        <f t="shared" ca="1" si="195"/>
        <v>1</v>
      </c>
      <c r="AZ144" s="56">
        <f t="shared" ca="1" si="196"/>
        <v>1</v>
      </c>
      <c r="BA144" s="56">
        <f t="shared" ca="1" si="197"/>
        <v>1</v>
      </c>
      <c r="BB144" s="56">
        <f t="shared" ca="1" si="198"/>
        <v>1</v>
      </c>
      <c r="BC144" s="56">
        <f t="shared" ca="1" si="199"/>
        <v>0.47688086782115491</v>
      </c>
      <c r="BD144" s="56">
        <f t="shared" ca="1" si="200"/>
        <v>1</v>
      </c>
      <c r="BE144" s="56">
        <f t="shared" ca="1" si="201"/>
        <v>1</v>
      </c>
      <c r="BF144" s="56">
        <f t="shared" ca="1" si="202"/>
        <v>1</v>
      </c>
      <c r="BG144" s="56">
        <f t="shared" ca="1" si="203"/>
        <v>1</v>
      </c>
      <c r="BH144" s="52">
        <f t="shared" ca="1" si="204"/>
        <v>1</v>
      </c>
      <c r="BI144" s="118">
        <v>23</v>
      </c>
      <c r="BJ144" s="51">
        <f t="shared" ca="1" si="205"/>
        <v>1</v>
      </c>
      <c r="BK144" s="56">
        <f t="shared" ca="1" si="206"/>
        <v>6.1869504182073598E-2</v>
      </c>
      <c r="BL144" s="56">
        <f t="shared" ca="1" si="207"/>
        <v>1</v>
      </c>
      <c r="BM144" s="56">
        <f t="shared" ca="1" si="208"/>
        <v>0.8817143763816957</v>
      </c>
      <c r="BN144" s="56">
        <f t="shared" ca="1" si="209"/>
        <v>1</v>
      </c>
      <c r="BO144" s="56">
        <f t="shared" ca="1" si="210"/>
        <v>1</v>
      </c>
      <c r="BP144" s="56">
        <f t="shared" ca="1" si="211"/>
        <v>0.84491758090010782</v>
      </c>
      <c r="BQ144" s="56">
        <f t="shared" ca="1" si="212"/>
        <v>1</v>
      </c>
      <c r="BR144" s="56">
        <f t="shared" ca="1" si="213"/>
        <v>1</v>
      </c>
      <c r="BS144" s="56">
        <f t="shared" ca="1" si="214"/>
        <v>1</v>
      </c>
      <c r="BT144" s="56">
        <f t="shared" ca="1" si="215"/>
        <v>1</v>
      </c>
      <c r="BU144" s="52">
        <f t="shared" ca="1" si="216"/>
        <v>1</v>
      </c>
      <c r="BV144" s="121">
        <v>23</v>
      </c>
      <c r="BW144" s="51">
        <f t="shared" ca="1" si="217"/>
        <v>1</v>
      </c>
      <c r="BX144" s="56">
        <f t="shared" ca="1" si="218"/>
        <v>5.2711956913339075E-2</v>
      </c>
      <c r="BY144" s="56">
        <f t="shared" ca="1" si="219"/>
        <v>1</v>
      </c>
      <c r="BZ144" s="56">
        <f t="shared" ca="1" si="220"/>
        <v>0.82400222189524563</v>
      </c>
      <c r="CA144" s="56">
        <f t="shared" ca="1" si="221"/>
        <v>1</v>
      </c>
      <c r="CB144" s="56">
        <f t="shared" ca="1" si="222"/>
        <v>1</v>
      </c>
      <c r="CC144" s="56">
        <f t="shared" ca="1" si="223"/>
        <v>0.2786439661268616</v>
      </c>
      <c r="CD144" s="56">
        <f t="shared" ca="1" si="224"/>
        <v>1</v>
      </c>
      <c r="CE144" s="56">
        <f t="shared" ca="1" si="225"/>
        <v>1</v>
      </c>
      <c r="CF144" s="56">
        <f t="shared" ca="1" si="226"/>
        <v>1</v>
      </c>
      <c r="CG144" s="56">
        <f t="shared" ca="1" si="227"/>
        <v>1</v>
      </c>
      <c r="CH144" s="52">
        <f t="shared" ca="1" si="228"/>
        <v>1</v>
      </c>
    </row>
    <row r="145" spans="8:77" x14ac:dyDescent="0.45">
      <c r="H145" s="65">
        <v>1.2</v>
      </c>
      <c r="I145" s="133">
        <v>18</v>
      </c>
      <c r="J145" s="60">
        <f t="shared" ca="1" si="235"/>
        <v>497.27630422644984</v>
      </c>
      <c r="K145" s="2">
        <f t="shared" ca="1" si="235"/>
        <v>488.32285855178225</v>
      </c>
      <c r="L145" s="2">
        <f t="shared" ca="1" si="235"/>
        <v>486.68660389209845</v>
      </c>
      <c r="M145" s="2">
        <f t="shared" ca="1" si="235"/>
        <v>496.02325355867879</v>
      </c>
      <c r="N145" s="2">
        <f t="shared" ca="1" si="235"/>
        <v>621.61030665602868</v>
      </c>
      <c r="O145" s="2">
        <f t="shared" ca="1" si="235"/>
        <v>544.94820526254728</v>
      </c>
      <c r="P145" s="2">
        <f t="shared" ca="1" si="235"/>
        <v>475.95033571760939</v>
      </c>
      <c r="Q145" s="2">
        <f t="shared" ca="1" si="235"/>
        <v>542.20045936290694</v>
      </c>
      <c r="R145" s="2">
        <f t="shared" ca="1" si="235"/>
        <v>507.66401659593362</v>
      </c>
      <c r="S145" s="2">
        <f t="shared" ca="1" si="235"/>
        <v>450.22025482482002</v>
      </c>
      <c r="T145" s="2">
        <f t="shared" ca="1" si="235"/>
        <v>557.23000269268471</v>
      </c>
      <c r="U145" s="61">
        <f t="shared" ca="1" si="235"/>
        <v>390.00290741272772</v>
      </c>
      <c r="AW145" s="1" t="s">
        <v>139</v>
      </c>
      <c r="BJ145" s="1" t="s">
        <v>139</v>
      </c>
      <c r="BW145" s="1" t="s">
        <v>139</v>
      </c>
    </row>
    <row r="146" spans="8:77" x14ac:dyDescent="0.45">
      <c r="H146" s="65">
        <v>1.1000000000000001</v>
      </c>
      <c r="I146" s="133">
        <v>19</v>
      </c>
      <c r="J146" s="60">
        <f t="shared" ca="1" si="235"/>
        <v>471.73380122825324</v>
      </c>
      <c r="K146" s="2">
        <f t="shared" ca="1" si="235"/>
        <v>540.03983731668689</v>
      </c>
      <c r="L146" s="2">
        <f t="shared" ca="1" si="235"/>
        <v>485.51951672928095</v>
      </c>
      <c r="M146" s="2">
        <f t="shared" ca="1" si="235"/>
        <v>504.27654318867081</v>
      </c>
      <c r="N146" s="2">
        <f t="shared" ca="1" si="235"/>
        <v>604.15116145086813</v>
      </c>
      <c r="O146" s="2">
        <f t="shared" ca="1" si="235"/>
        <v>439.74326947622126</v>
      </c>
      <c r="P146" s="2">
        <f t="shared" ca="1" si="235"/>
        <v>492.45191763561013</v>
      </c>
      <c r="Q146" s="2">
        <f t="shared" ca="1" si="235"/>
        <v>522.37820462192735</v>
      </c>
      <c r="R146" s="2">
        <f t="shared" ca="1" si="235"/>
        <v>331.16430797462186</v>
      </c>
      <c r="S146" s="2">
        <f t="shared" ca="1" si="235"/>
        <v>473.19017107689729</v>
      </c>
      <c r="T146" s="2">
        <f t="shared" ca="1" si="235"/>
        <v>449.52275368802447</v>
      </c>
      <c r="U146" s="61">
        <f t="shared" ca="1" si="235"/>
        <v>391.88450943755612</v>
      </c>
      <c r="AW146" t="s">
        <v>88</v>
      </c>
      <c r="AY146">
        <f ca="1">AVERAGE(AW121:BH144)</f>
        <v>0.92141567592345597</v>
      </c>
      <c r="BJ146" t="s">
        <v>88</v>
      </c>
      <c r="BL146">
        <f ca="1">AVERAGE(BJ121:BU144)</f>
        <v>0.92954259116383398</v>
      </c>
      <c r="BW146" t="s">
        <v>88</v>
      </c>
      <c r="BY146">
        <f ca="1">AVERAGE(BW121:CH144)</f>
        <v>0.92159676009750924</v>
      </c>
    </row>
    <row r="147" spans="8:77" ht="14.65" thickBot="1" x14ac:dyDescent="0.5">
      <c r="H147" s="65">
        <v>0.97499999999999998</v>
      </c>
      <c r="I147" s="133">
        <v>20</v>
      </c>
      <c r="J147" s="60">
        <f t="shared" ca="1" si="235"/>
        <v>544.17956989208653</v>
      </c>
      <c r="K147" s="2">
        <f t="shared" ca="1" si="235"/>
        <v>654.99797918135482</v>
      </c>
      <c r="L147" s="2">
        <f t="shared" ca="1" si="235"/>
        <v>414.85097044849169</v>
      </c>
      <c r="M147" s="2">
        <f t="shared" ca="1" si="235"/>
        <v>448.40552936187095</v>
      </c>
      <c r="N147" s="2">
        <f t="shared" ca="1" si="235"/>
        <v>385.55505645705807</v>
      </c>
      <c r="O147" s="2">
        <f t="shared" ca="1" si="235"/>
        <v>428.78272789867918</v>
      </c>
      <c r="P147" s="2">
        <f t="shared" ca="1" si="235"/>
        <v>483.81352563442044</v>
      </c>
      <c r="Q147" s="2">
        <f t="shared" ca="1" si="235"/>
        <v>495.04487958036367</v>
      </c>
      <c r="R147" s="2">
        <f t="shared" ca="1" si="235"/>
        <v>414.17543784859919</v>
      </c>
      <c r="S147" s="2">
        <f t="shared" ca="1" si="235"/>
        <v>476.80532598398457</v>
      </c>
      <c r="T147" s="2">
        <f t="shared" ca="1" si="235"/>
        <v>316.12909823739767</v>
      </c>
      <c r="U147" s="61">
        <f t="shared" ca="1" si="235"/>
        <v>542.01308483200228</v>
      </c>
      <c r="AW147" t="s">
        <v>89</v>
      </c>
      <c r="AY147">
        <f ca="1">COUNTIF(AW121:BH144,"=1")/288</f>
        <v>0.86111111111111116</v>
      </c>
      <c r="BJ147" t="s">
        <v>89</v>
      </c>
      <c r="BL147">
        <f ca="1">COUNTIF(BJ121:BU144,"=1")/288</f>
        <v>0.87152777777777779</v>
      </c>
      <c r="BW147" t="s">
        <v>89</v>
      </c>
      <c r="BY147">
        <f ca="1">COUNTIF(BW121:CH144,"=1")/288</f>
        <v>0.85416666666666663</v>
      </c>
    </row>
    <row r="148" spans="8:77" ht="14.65" thickBot="1" x14ac:dyDescent="0.5">
      <c r="H148" s="65">
        <v>0.9</v>
      </c>
      <c r="I148" s="133">
        <v>21</v>
      </c>
      <c r="J148" s="60">
        <f t="shared" ca="1" si="235"/>
        <v>396.61130004349894</v>
      </c>
      <c r="K148" s="2">
        <f t="shared" ca="1" si="235"/>
        <v>336.54289523739607</v>
      </c>
      <c r="L148" s="2">
        <f t="shared" ca="1" si="235"/>
        <v>293.60153472989924</v>
      </c>
      <c r="M148" s="2">
        <f t="shared" ca="1" si="235"/>
        <v>365.14097470740944</v>
      </c>
      <c r="N148" s="2">
        <f t="shared" ca="1" si="235"/>
        <v>401.08488283118857</v>
      </c>
      <c r="O148" s="2">
        <f t="shared" ca="1" si="235"/>
        <v>450.91032691032228</v>
      </c>
      <c r="P148" s="2">
        <f t="shared" ca="1" si="235"/>
        <v>512.73837885404942</v>
      </c>
      <c r="Q148" s="2">
        <f t="shared" ca="1" si="235"/>
        <v>392.34235082240104</v>
      </c>
      <c r="R148" s="2">
        <f t="shared" ca="1" si="235"/>
        <v>276.15660680164399</v>
      </c>
      <c r="S148" s="2">
        <f t="shared" ca="1" si="235"/>
        <v>296.09851950129064</v>
      </c>
      <c r="T148" s="2">
        <f t="shared" ca="1" si="235"/>
        <v>306.55711638834572</v>
      </c>
      <c r="U148" s="61">
        <f t="shared" ca="1" si="235"/>
        <v>273.6067148116482</v>
      </c>
      <c r="AW148" s="1"/>
      <c r="BC148" s="178" t="s">
        <v>111</v>
      </c>
      <c r="BD148" s="179"/>
      <c r="BE148" s="180"/>
    </row>
    <row r="149" spans="8:77" x14ac:dyDescent="0.45">
      <c r="H149" s="65">
        <v>0.85</v>
      </c>
      <c r="I149" s="133">
        <v>22</v>
      </c>
      <c r="J149" s="60">
        <f t="shared" ca="1" si="235"/>
        <v>425.34923956719672</v>
      </c>
      <c r="K149" s="2">
        <f t="shared" ca="1" si="235"/>
        <v>363.23730222543907</v>
      </c>
      <c r="L149" s="2">
        <f t="shared" ca="1" si="235"/>
        <v>295.36603751805256</v>
      </c>
      <c r="M149" s="2">
        <f t="shared" ca="1" si="235"/>
        <v>361.73585716895877</v>
      </c>
      <c r="N149" s="2">
        <f t="shared" ca="1" si="235"/>
        <v>292.24251788707795</v>
      </c>
      <c r="O149" s="2">
        <f t="shared" ca="1" si="235"/>
        <v>526.90917365984183</v>
      </c>
      <c r="P149" s="2">
        <f t="shared" ca="1" si="235"/>
        <v>329.280565690716</v>
      </c>
      <c r="Q149" s="2">
        <f t="shared" ca="1" si="235"/>
        <v>335.79649361048246</v>
      </c>
      <c r="R149" s="2">
        <f t="shared" ca="1" si="235"/>
        <v>335.71707816296009</v>
      </c>
      <c r="S149" s="2">
        <f t="shared" ca="1" si="235"/>
        <v>278.39148866604194</v>
      </c>
      <c r="T149" s="2">
        <f t="shared" ca="1" si="235"/>
        <v>395.76589418828286</v>
      </c>
      <c r="U149" s="61">
        <f t="shared" ca="1" si="235"/>
        <v>260.22635169112408</v>
      </c>
      <c r="AW149" s="181" t="s">
        <v>105</v>
      </c>
      <c r="AX149" s="182"/>
      <c r="AY149" s="182"/>
      <c r="AZ149" s="182"/>
      <c r="BA149" s="182"/>
      <c r="BB149" s="183"/>
      <c r="BC149" s="192" t="s">
        <v>110</v>
      </c>
      <c r="BD149" s="198" t="s">
        <v>109</v>
      </c>
      <c r="BE149" s="200" t="s">
        <v>108</v>
      </c>
      <c r="BF149" s="184" t="s">
        <v>112</v>
      </c>
      <c r="BG149" s="185"/>
    </row>
    <row r="150" spans="8:77" ht="14.65" thickBot="1" x14ac:dyDescent="0.5">
      <c r="H150" s="66">
        <v>0.8</v>
      </c>
      <c r="I150" s="134">
        <v>23</v>
      </c>
      <c r="J150" s="62">
        <f t="shared" ca="1" si="235"/>
        <v>339.51254710326435</v>
      </c>
      <c r="K150" s="63">
        <f t="shared" ca="1" si="235"/>
        <v>358.17413361615741</v>
      </c>
      <c r="L150" s="63">
        <f t="shared" ca="1" si="235"/>
        <v>507.21615492523699</v>
      </c>
      <c r="M150" s="63">
        <f t="shared" ca="1" si="235"/>
        <v>445.31692052977405</v>
      </c>
      <c r="N150" s="63">
        <f t="shared" ca="1" si="235"/>
        <v>378.96133440800617</v>
      </c>
      <c r="O150" s="63">
        <f t="shared" ca="1" si="235"/>
        <v>430.82917796154658</v>
      </c>
      <c r="P150" s="63">
        <f t="shared" ca="1" si="235"/>
        <v>666.7748406169826</v>
      </c>
      <c r="Q150" s="63">
        <f t="shared" ca="1" si="235"/>
        <v>380.4868057057954</v>
      </c>
      <c r="R150" s="63">
        <f t="shared" ca="1" si="235"/>
        <v>272.96325015772391</v>
      </c>
      <c r="S150" s="63">
        <f t="shared" ca="1" si="235"/>
        <v>327.77356502115339</v>
      </c>
      <c r="T150" s="63">
        <f t="shared" ca="1" si="235"/>
        <v>259.06982536131915</v>
      </c>
      <c r="U150" s="64">
        <f t="shared" ca="1" si="235"/>
        <v>381.15417377573868</v>
      </c>
      <c r="AW150" s="218"/>
      <c r="AX150" s="219"/>
      <c r="AY150" s="219"/>
      <c r="AZ150" s="219"/>
      <c r="BA150" s="219"/>
      <c r="BB150" s="220"/>
      <c r="BC150" s="193"/>
      <c r="BD150" s="199"/>
      <c r="BE150" s="201"/>
      <c r="BF150" s="224"/>
      <c r="BG150" s="225"/>
    </row>
    <row r="151" spans="8:77" x14ac:dyDescent="0.45">
      <c r="AW151" s="221" t="s">
        <v>106</v>
      </c>
      <c r="AX151" s="222"/>
      <c r="AY151" s="222"/>
      <c r="AZ151" s="222"/>
      <c r="BA151" s="222"/>
      <c r="BB151" s="223"/>
      <c r="BC151" s="108">
        <f ca="1">AY61*100</f>
        <v>86.111111111111114</v>
      </c>
      <c r="BD151" s="109">
        <f ca="1">BL61*100</f>
        <v>87.152777777777786</v>
      </c>
      <c r="BE151" s="110">
        <f ca="1">BY61*100</f>
        <v>85.416666666666657</v>
      </c>
      <c r="BF151" s="226" t="s">
        <v>114</v>
      </c>
      <c r="BG151" s="227"/>
    </row>
    <row r="152" spans="8:77" x14ac:dyDescent="0.45">
      <c r="J152" t="s">
        <v>56</v>
      </c>
      <c r="AW152" s="186" t="s">
        <v>99</v>
      </c>
      <c r="AX152" s="187"/>
      <c r="AY152" s="187"/>
      <c r="AZ152" s="187"/>
      <c r="BA152" s="187"/>
      <c r="BB152" s="188"/>
      <c r="BC152" s="105">
        <f ca="1">AY146</f>
        <v>0.92141567592345597</v>
      </c>
      <c r="BD152" s="106">
        <f ca="1">BL146</f>
        <v>0.92954259116383398</v>
      </c>
      <c r="BE152" s="107">
        <f ca="1">BY146</f>
        <v>0.92159676009750924</v>
      </c>
      <c r="BF152" s="194" t="s">
        <v>115</v>
      </c>
      <c r="BG152" s="195"/>
    </row>
    <row r="153" spans="8:77" x14ac:dyDescent="0.45">
      <c r="J153" t="s">
        <v>57</v>
      </c>
      <c r="AW153" s="186" t="s">
        <v>101</v>
      </c>
      <c r="AX153" s="187"/>
      <c r="AY153" s="187"/>
      <c r="AZ153" s="187"/>
      <c r="BA153" s="187"/>
      <c r="BB153" s="188"/>
      <c r="BC153" s="105">
        <f ca="1">AY147</f>
        <v>0.86111111111111116</v>
      </c>
      <c r="BD153" s="106">
        <f ca="1">BL147</f>
        <v>0.87152777777777779</v>
      </c>
      <c r="BE153" s="107">
        <f ca="1">BY147</f>
        <v>0.85416666666666663</v>
      </c>
      <c r="BF153" s="194" t="s">
        <v>116</v>
      </c>
      <c r="BG153" s="195"/>
    </row>
    <row r="154" spans="8:77" x14ac:dyDescent="0.45">
      <c r="J154" t="s">
        <v>58</v>
      </c>
      <c r="AW154" s="186" t="s">
        <v>107</v>
      </c>
      <c r="AX154" s="187"/>
      <c r="AY154" s="187"/>
      <c r="AZ154" s="187"/>
      <c r="BA154" s="187"/>
      <c r="BB154" s="188"/>
      <c r="BC154" s="114">
        <v>500</v>
      </c>
      <c r="BD154" s="115">
        <v>500</v>
      </c>
      <c r="BE154" s="116">
        <v>500</v>
      </c>
      <c r="BF154" s="194" t="s">
        <v>117</v>
      </c>
      <c r="BG154" s="195"/>
    </row>
    <row r="155" spans="8:77" x14ac:dyDescent="0.45">
      <c r="AS155" t="s">
        <v>119</v>
      </c>
      <c r="AW155" s="186" t="s">
        <v>118</v>
      </c>
      <c r="AX155" s="187"/>
      <c r="AY155" s="187"/>
      <c r="AZ155" s="187"/>
      <c r="BA155" s="187"/>
      <c r="BB155" s="188"/>
      <c r="BC155" s="105">
        <f ca="1">BC61</f>
        <v>557.65155416024891</v>
      </c>
      <c r="BD155" s="106">
        <f ca="1">BP61</f>
        <v>601.85811977858191</v>
      </c>
      <c r="BE155" s="107">
        <f ca="1">CC61</f>
        <v>547.92439241798797</v>
      </c>
      <c r="BF155" s="194" t="s">
        <v>31</v>
      </c>
      <c r="BG155" s="195"/>
    </row>
    <row r="156" spans="8:77" x14ac:dyDescent="0.45">
      <c r="AW156" s="186" t="s">
        <v>102</v>
      </c>
      <c r="AX156" s="187"/>
      <c r="AY156" s="187"/>
      <c r="AZ156" s="187"/>
      <c r="BA156" s="187"/>
      <c r="BB156" s="188"/>
      <c r="BC156" s="111">
        <f ca="1">BH60</f>
        <v>165631.40220770266</v>
      </c>
      <c r="BD156" s="112">
        <f ca="1">BU60</f>
        <v>168986.17577197059</v>
      </c>
      <c r="BE156" s="113">
        <f ca="1">CH60</f>
        <v>162898.23328944441</v>
      </c>
      <c r="BF156" s="194" t="s">
        <v>31</v>
      </c>
      <c r="BG156" s="195"/>
    </row>
    <row r="157" spans="8:77" x14ac:dyDescent="0.45">
      <c r="AW157" s="186" t="s">
        <v>104</v>
      </c>
      <c r="AX157" s="187"/>
      <c r="AY157" s="187"/>
      <c r="AZ157" s="187"/>
      <c r="BA157" s="187"/>
      <c r="BB157" s="188"/>
      <c r="BC157" s="105">
        <f ca="1">BH61</f>
        <v>9439.7983014659312</v>
      </c>
      <c r="BD157" s="106">
        <f ca="1">BU61</f>
        <v>8685.7573031646662</v>
      </c>
      <c r="BE157" s="107">
        <f ca="1">CH61</f>
        <v>9370.886280554947</v>
      </c>
      <c r="BF157" s="194" t="s">
        <v>31</v>
      </c>
      <c r="BG157" s="195"/>
    </row>
    <row r="158" spans="8:77" x14ac:dyDescent="0.45">
      <c r="AW158" s="186" t="s">
        <v>103</v>
      </c>
      <c r="AX158" s="187"/>
      <c r="AY158" s="187"/>
      <c r="AZ158" s="187"/>
      <c r="BA158" s="187"/>
      <c r="BB158" s="188"/>
      <c r="BC158" s="105">
        <f ca="1">BC156/BC157</f>
        <v>17.546074282326703</v>
      </c>
      <c r="BD158" s="106">
        <f ca="1">BD156/BD157</f>
        <v>19.455548880049903</v>
      </c>
      <c r="BE158" s="107">
        <f ca="1">BE156/BE157</f>
        <v>17.383439347403705</v>
      </c>
      <c r="BF158" s="194" t="s">
        <v>113</v>
      </c>
      <c r="BG158" s="195"/>
    </row>
    <row r="159" spans="8:77" ht="14.65" thickBot="1" x14ac:dyDescent="0.5">
      <c r="AW159" s="189" t="s">
        <v>127</v>
      </c>
      <c r="AX159" s="190"/>
      <c r="AY159" s="190"/>
      <c r="AZ159" s="190"/>
      <c r="BA159" s="190"/>
      <c r="BB159" s="191"/>
      <c r="BC159" s="138">
        <f ca="1">COUNTIF(AW163:BH186,"&lt;0")</f>
        <v>0</v>
      </c>
      <c r="BD159" s="231">
        <f ca="1">COUNTIF(BJ163:BU186,"&lt;0")</f>
        <v>0</v>
      </c>
      <c r="BE159" s="232">
        <f ca="1">COUNTIF(BW163:CH186,"&lt;0")</f>
        <v>0</v>
      </c>
      <c r="BF159" s="196" t="s">
        <v>126</v>
      </c>
      <c r="BG159" s="197"/>
    </row>
    <row r="160" spans="8:77" ht="14.65" thickBot="1" x14ac:dyDescent="0.5">
      <c r="AV160" s="1" t="s">
        <v>142</v>
      </c>
      <c r="BI160" s="1" t="s">
        <v>142</v>
      </c>
      <c r="BV160" s="1" t="s">
        <v>142</v>
      </c>
    </row>
    <row r="161" spans="48:86" ht="14.65" thickBot="1" x14ac:dyDescent="0.5">
      <c r="AV161" s="150" t="s">
        <v>55</v>
      </c>
      <c r="AW161" s="168" t="s">
        <v>128</v>
      </c>
      <c r="AX161" s="169"/>
      <c r="AY161" s="169"/>
      <c r="AZ161" s="169"/>
      <c r="BA161" s="170"/>
      <c r="BB161" s="171" t="s">
        <v>49</v>
      </c>
      <c r="BC161" s="172"/>
      <c r="BD161" s="172"/>
      <c r="BE161" s="172"/>
      <c r="BI161" s="150" t="s">
        <v>55</v>
      </c>
      <c r="BJ161" s="168" t="s">
        <v>128</v>
      </c>
      <c r="BK161" s="169"/>
      <c r="BL161" s="169"/>
      <c r="BM161" s="169"/>
      <c r="BN161" s="170"/>
      <c r="BO161" s="171" t="s">
        <v>52</v>
      </c>
      <c r="BP161" s="172"/>
      <c r="BQ161" s="172"/>
      <c r="BR161" s="172"/>
      <c r="BV161" s="150" t="s">
        <v>55</v>
      </c>
      <c r="BW161" s="175" t="s">
        <v>128</v>
      </c>
      <c r="BX161" s="176"/>
      <c r="BY161" s="176"/>
      <c r="BZ161" s="176"/>
      <c r="CA161" s="177"/>
      <c r="CB161" s="228" t="s">
        <v>54</v>
      </c>
      <c r="CC161" s="229"/>
      <c r="CD161" s="229"/>
      <c r="CE161" s="229"/>
      <c r="CF161" s="136"/>
      <c r="CG161" s="230"/>
    </row>
    <row r="162" spans="48:86" ht="14.65" thickBot="1" x14ac:dyDescent="0.5">
      <c r="AV162" s="151"/>
      <c r="AW162" s="34" t="s">
        <v>0</v>
      </c>
      <c r="AX162" s="35" t="s">
        <v>1</v>
      </c>
      <c r="AY162" s="35" t="s">
        <v>2</v>
      </c>
      <c r="AZ162" s="35" t="s">
        <v>3</v>
      </c>
      <c r="BA162" s="35" t="s">
        <v>4</v>
      </c>
      <c r="BB162" s="35" t="s">
        <v>5</v>
      </c>
      <c r="BC162" s="35" t="s">
        <v>6</v>
      </c>
      <c r="BD162" s="35" t="s">
        <v>7</v>
      </c>
      <c r="BE162" s="35" t="s">
        <v>8</v>
      </c>
      <c r="BF162" s="35" t="s">
        <v>9</v>
      </c>
      <c r="BG162" s="35" t="s">
        <v>10</v>
      </c>
      <c r="BH162" s="32" t="s">
        <v>11</v>
      </c>
      <c r="BI162" s="151"/>
      <c r="BJ162" s="34" t="s">
        <v>0</v>
      </c>
      <c r="BK162" s="35" t="s">
        <v>1</v>
      </c>
      <c r="BL162" s="35" t="s">
        <v>2</v>
      </c>
      <c r="BM162" s="35" t="s">
        <v>3</v>
      </c>
      <c r="BN162" s="35" t="s">
        <v>4</v>
      </c>
      <c r="BO162" s="35" t="s">
        <v>5</v>
      </c>
      <c r="BP162" s="35" t="s">
        <v>6</v>
      </c>
      <c r="BQ162" s="35" t="s">
        <v>7</v>
      </c>
      <c r="BR162" s="35" t="s">
        <v>8</v>
      </c>
      <c r="BS162" s="35" t="s">
        <v>9</v>
      </c>
      <c r="BT162" s="35" t="s">
        <v>10</v>
      </c>
      <c r="BU162" s="32" t="s">
        <v>11</v>
      </c>
      <c r="BV162" s="151"/>
      <c r="BW162" s="34" t="s">
        <v>0</v>
      </c>
      <c r="BX162" s="35" t="s">
        <v>1</v>
      </c>
      <c r="BY162" s="35" t="s">
        <v>2</v>
      </c>
      <c r="BZ162" s="35" t="s">
        <v>3</v>
      </c>
      <c r="CA162" s="35" t="s">
        <v>4</v>
      </c>
      <c r="CB162" s="35" t="s">
        <v>5</v>
      </c>
      <c r="CC162" s="35" t="s">
        <v>6</v>
      </c>
      <c r="CD162" s="35" t="s">
        <v>7</v>
      </c>
      <c r="CE162" s="35" t="s">
        <v>8</v>
      </c>
      <c r="CF162" s="35" t="s">
        <v>9</v>
      </c>
      <c r="CG162" s="35" t="s">
        <v>10</v>
      </c>
      <c r="CH162" s="32" t="s">
        <v>11</v>
      </c>
    </row>
    <row r="163" spans="48:86" x14ac:dyDescent="0.45">
      <c r="AV163" s="27">
        <v>0</v>
      </c>
      <c r="AW163" s="209">
        <f ca="1">AW65</f>
        <v>218.68066075892472</v>
      </c>
      <c r="AX163" s="210">
        <f ca="1">AW186+AX65</f>
        <v>11039.114794148923</v>
      </c>
      <c r="AY163" s="210">
        <f t="shared" ref="AY163:BH163" ca="1" si="253">AX186+AY65</f>
        <v>24609.152225872465</v>
      </c>
      <c r="AZ163" s="210">
        <f t="shared" ca="1" si="253"/>
        <v>36142.057575262996</v>
      </c>
      <c r="BA163" s="210">
        <f t="shared" ca="1" si="253"/>
        <v>50920.59314791669</v>
      </c>
      <c r="BB163" s="210">
        <f t="shared" ca="1" si="253"/>
        <v>64032.681116226442</v>
      </c>
      <c r="BC163" s="210">
        <f t="shared" ca="1" si="253"/>
        <v>75603.550602242394</v>
      </c>
      <c r="BD163" s="210">
        <f t="shared" ca="1" si="253"/>
        <v>88727.132256338926</v>
      </c>
      <c r="BE163" s="210">
        <f t="shared" ca="1" si="253"/>
        <v>101804.33572146606</v>
      </c>
      <c r="BF163" s="210">
        <f t="shared" ca="1" si="253"/>
        <v>115359.24868471047</v>
      </c>
      <c r="BG163" s="210">
        <f t="shared" ca="1" si="253"/>
        <v>125716.70129576496</v>
      </c>
      <c r="BH163" s="213">
        <f t="shared" ca="1" si="253"/>
        <v>141348.72226081908</v>
      </c>
      <c r="BI163" s="27">
        <v>0</v>
      </c>
      <c r="BJ163" s="209">
        <f ca="1">BJ65</f>
        <v>302.36048554850731</v>
      </c>
      <c r="BK163" s="210">
        <f ca="1">BJ186+BK65</f>
        <v>11925.879278780229</v>
      </c>
      <c r="BL163" s="210">
        <f t="shared" ref="BL163:BU163" ca="1" si="254">BK186+BL65</f>
        <v>26432.859193465953</v>
      </c>
      <c r="BM163" s="210">
        <f t="shared" ca="1" si="254"/>
        <v>39011.187742647613</v>
      </c>
      <c r="BN163" s="210">
        <f ca="1">BM186+BN65</f>
        <v>52657.0679765733</v>
      </c>
      <c r="BO163" s="210">
        <f t="shared" ca="1" si="254"/>
        <v>65995.349645848532</v>
      </c>
      <c r="BP163" s="210">
        <f t="shared" ca="1" si="254"/>
        <v>78692.949106600892</v>
      </c>
      <c r="BQ163" s="210">
        <f t="shared" ca="1" si="254"/>
        <v>91938.587567580325</v>
      </c>
      <c r="BR163" s="210">
        <f t="shared" ca="1" si="254"/>
        <v>105140.99653373628</v>
      </c>
      <c r="BS163" s="210">
        <f t="shared" ca="1" si="254"/>
        <v>119324.32726795823</v>
      </c>
      <c r="BT163" s="210">
        <f t="shared" ca="1" si="254"/>
        <v>131491.22468251002</v>
      </c>
      <c r="BU163" s="213">
        <f t="shared" ca="1" si="254"/>
        <v>146948.75950885328</v>
      </c>
      <c r="BV163" s="27">
        <v>0</v>
      </c>
      <c r="BW163" s="209">
        <f ca="1">BW65</f>
        <v>224.0163106037038</v>
      </c>
      <c r="BX163" s="210">
        <f ca="1">BW186+BX65</f>
        <v>10499.172761138665</v>
      </c>
      <c r="BY163" s="210">
        <f t="shared" ref="BY163:CH163" ca="1" si="255">BX186+BY65</f>
        <v>23832.459901921025</v>
      </c>
      <c r="BZ163" s="210">
        <f t="shared" ca="1" si="255"/>
        <v>35263.501460293504</v>
      </c>
      <c r="CA163" s="210">
        <f t="shared" ca="1" si="255"/>
        <v>49730.05336587489</v>
      </c>
      <c r="CB163" s="210">
        <f t="shared" ca="1" si="255"/>
        <v>62739.223543891247</v>
      </c>
      <c r="CC163" s="210">
        <f t="shared" ca="1" si="255"/>
        <v>73641.548040361522</v>
      </c>
      <c r="CD163" s="210">
        <f t="shared" ca="1" si="255"/>
        <v>86476.567775472795</v>
      </c>
      <c r="CE163" s="210">
        <f t="shared" ca="1" si="255"/>
        <v>99875.187176659965</v>
      </c>
      <c r="CF163" s="210">
        <f t="shared" ca="1" si="255"/>
        <v>113067.52289069333</v>
      </c>
      <c r="CG163" s="210">
        <f t="shared" ca="1" si="255"/>
        <v>123075.52876534189</v>
      </c>
      <c r="CH163" s="213">
        <f t="shared" ca="1" si="255"/>
        <v>138210.81923673686</v>
      </c>
    </row>
    <row r="164" spans="48:86" x14ac:dyDescent="0.45">
      <c r="AV164" s="26">
        <v>1</v>
      </c>
      <c r="AW164" s="211">
        <f ca="1">AW163+AW66</f>
        <v>1098.1705187983191</v>
      </c>
      <c r="AX164" s="212">
        <f ca="1">AX163+AX66</f>
        <v>11923.393619568986</v>
      </c>
      <c r="AY164" s="212">
        <f ca="1">AY163+AY66</f>
        <v>25467.139676687111</v>
      </c>
      <c r="AZ164" s="212">
        <f t="shared" ref="AZ164:BH164" ca="1" si="256">AZ163+AZ66</f>
        <v>36815.683844636034</v>
      </c>
      <c r="BA164" s="212">
        <f t="shared" ca="1" si="256"/>
        <v>50731.28567494532</v>
      </c>
      <c r="BB164" s="212">
        <f t="shared" ca="1" si="256"/>
        <v>64809.52277612967</v>
      </c>
      <c r="BC164" s="212">
        <f t="shared" ca="1" si="256"/>
        <v>76427.83498110401</v>
      </c>
      <c r="BD164" s="212">
        <f t="shared" ca="1" si="256"/>
        <v>88626.557183131707</v>
      </c>
      <c r="BE164" s="212">
        <f t="shared" ca="1" si="256"/>
        <v>102709.10118392824</v>
      </c>
      <c r="BF164" s="212">
        <f t="shared" ca="1" si="256"/>
        <v>115167.08268522668</v>
      </c>
      <c r="BG164" s="212">
        <f t="shared" ca="1" si="256"/>
        <v>126632.68600403861</v>
      </c>
      <c r="BH164" s="214">
        <f t="shared" ca="1" si="256"/>
        <v>141064.89485780903</v>
      </c>
      <c r="BI164" s="26">
        <v>1</v>
      </c>
      <c r="BJ164" s="211">
        <f ca="1">BJ163+BJ66</f>
        <v>1029.0460018125891</v>
      </c>
      <c r="BK164" s="212">
        <f ca="1">BK163+BK66</f>
        <v>12887.05714537211</v>
      </c>
      <c r="BL164" s="212">
        <f ca="1">BL163+BL66</f>
        <v>27370.595741823268</v>
      </c>
      <c r="BM164" s="212">
        <f t="shared" ref="BM164:BM186" ca="1" si="257">BM163+BM66</f>
        <v>39558.699606304057</v>
      </c>
      <c r="BN164" s="212">
        <f t="shared" ref="BN164:BN186" ca="1" si="258">BN163+BN66</f>
        <v>52620.159045440472</v>
      </c>
      <c r="BO164" s="212">
        <f t="shared" ref="BO164:BO186" ca="1" si="259">BO163+BO66</f>
        <v>66664.047766626914</v>
      </c>
      <c r="BP164" s="212">
        <f t="shared" ref="BP164:BP186" ca="1" si="260">BP163+BP66</f>
        <v>79637.472994735566</v>
      </c>
      <c r="BQ164" s="212">
        <f t="shared" ref="BQ164:BQ186" ca="1" si="261">BQ163+BQ66</f>
        <v>91864.736866934021</v>
      </c>
      <c r="BR164" s="212">
        <f t="shared" ref="BR164:BR186" ca="1" si="262">BR163+BR66</f>
        <v>105990.63132695647</v>
      </c>
      <c r="BS164" s="212">
        <f t="shared" ref="BS164:BS186" ca="1" si="263">BS163+BS66</f>
        <v>119073.76575462162</v>
      </c>
      <c r="BT164" s="212">
        <f t="shared" ref="BT164:BT186" ca="1" si="264">BT163+BT66</f>
        <v>132372.29738461942</v>
      </c>
      <c r="BU164" s="214">
        <f t="shared" ref="BU164:BU186" ca="1" si="265">BU163+BU66</f>
        <v>146520.54539170983</v>
      </c>
      <c r="BV164" s="26">
        <v>1</v>
      </c>
      <c r="BW164" s="211">
        <f ca="1">BW163+BW66</f>
        <v>955.87930340374464</v>
      </c>
      <c r="BX164" s="212">
        <f ca="1">BX163+BX66</f>
        <v>11463.817683782196</v>
      </c>
      <c r="BY164" s="212">
        <f ca="1">BY163+BY66</f>
        <v>24678.017360900743</v>
      </c>
      <c r="BZ164" s="212">
        <f t="shared" ref="BZ164:BZ186" ca="1" si="266">BZ163+BZ66</f>
        <v>35833.683405490876</v>
      </c>
      <c r="CA164" s="212">
        <f t="shared" ref="CA164:CA186" ca="1" si="267">CA163+CA66</f>
        <v>49506.112190835309</v>
      </c>
      <c r="CB164" s="212">
        <f t="shared" ref="CB164:CB186" ca="1" si="268">CB163+CB66</f>
        <v>63527.029223682461</v>
      </c>
      <c r="CC164" s="212">
        <f t="shared" ref="CC164:CC186" ca="1" si="269">CC163+CC66</f>
        <v>74513.398081013496</v>
      </c>
      <c r="CD164" s="212">
        <f t="shared" ref="CD164:CD186" ca="1" si="270">CD163+CD66</f>
        <v>86381.505569598739</v>
      </c>
      <c r="CE164" s="212">
        <f t="shared" ref="CE164:CE186" ca="1" si="271">CE163+CE66</f>
        <v>100678.67818613774</v>
      </c>
      <c r="CF164" s="212">
        <f t="shared" ref="CF164:CF186" ca="1" si="272">CF163+CF66</f>
        <v>112948.60189741681</v>
      </c>
      <c r="CG164" s="212">
        <f t="shared" ref="CG164:CG186" ca="1" si="273">CG163+CG66</f>
        <v>123932.01712895509</v>
      </c>
      <c r="CH164" s="214">
        <f t="shared" ref="CH164:CH186" ca="1" si="274">CH163+CH66</f>
        <v>138093.1824753941</v>
      </c>
    </row>
    <row r="165" spans="48:86" x14ac:dyDescent="0.45">
      <c r="AV165" s="26">
        <v>2</v>
      </c>
      <c r="AW165" s="211">
        <f t="shared" ref="AW165:AW186" ca="1" si="275">AW164+AW67</f>
        <v>1986.1007597027856</v>
      </c>
      <c r="AX165" s="212">
        <f t="shared" ref="AX165:AX186" ca="1" si="276">AX164+AX67</f>
        <v>11618.836490830139</v>
      </c>
      <c r="AY165" s="212">
        <f t="shared" ref="AY165:AY186" ca="1" si="277">AY164+AY67</f>
        <v>26048.004028476174</v>
      </c>
      <c r="AZ165" s="212">
        <f t="shared" ref="AZ165:AZ186" ca="1" si="278">AZ164+AZ67</f>
        <v>37675.697448267354</v>
      </c>
      <c r="BA165" s="212">
        <f t="shared" ref="BA165:BA186" ca="1" si="279">BA164+BA67</f>
        <v>51027.176346663553</v>
      </c>
      <c r="BB165" s="212">
        <f t="shared" ref="BB165:BB186" ca="1" si="280">BB164+BB67</f>
        <v>64552.264257807838</v>
      </c>
      <c r="BC165" s="212">
        <f t="shared" ref="BC165:BC186" ca="1" si="281">BC164+BC67</f>
        <v>77241.702892031346</v>
      </c>
      <c r="BD165" s="212">
        <f t="shared" ref="BD165:BD186" ca="1" si="282">BD164+BD67</f>
        <v>89012.022843958111</v>
      </c>
      <c r="BE165" s="212">
        <f t="shared" ref="BE165:BE186" ca="1" si="283">BE164+BE67</f>
        <v>102801.87251923307</v>
      </c>
      <c r="BF165" s="212">
        <f t="shared" ref="BF165:BF186" ca="1" si="284">BF164+BF67</f>
        <v>115981.49147668277</v>
      </c>
      <c r="BG165" s="212">
        <f t="shared" ref="BG165:BG186" ca="1" si="285">BG164+BG67</f>
        <v>127529.12659261063</v>
      </c>
      <c r="BH165" s="214">
        <f t="shared" ref="BH165:BH186" ca="1" si="286">BH164+BH67</f>
        <v>141983.4744571831</v>
      </c>
      <c r="BI165" s="26">
        <v>2</v>
      </c>
      <c r="BJ165" s="211">
        <f t="shared" ref="BJ165:BJ186" ca="1" si="287">BJ164+BJ67</f>
        <v>2067.5654593409299</v>
      </c>
      <c r="BK165" s="212">
        <f t="shared" ref="BK165:BK186" ca="1" si="288">BK164+BK67</f>
        <v>12771.679903526203</v>
      </c>
      <c r="BL165" s="212">
        <f t="shared" ref="BL165:BL186" ca="1" si="289">BL164+BL67</f>
        <v>28166.566917297154</v>
      </c>
      <c r="BM165" s="212">
        <f t="shared" ca="1" si="257"/>
        <v>40322.182146204934</v>
      </c>
      <c r="BN165" s="212">
        <f t="shared" ca="1" si="258"/>
        <v>52704.785014409004</v>
      </c>
      <c r="BO165" s="212">
        <f t="shared" ca="1" si="259"/>
        <v>66575.080689708659</v>
      </c>
      <c r="BP165" s="212">
        <f t="shared" ca="1" si="260"/>
        <v>80275.911375053387</v>
      </c>
      <c r="BQ165" s="212">
        <f t="shared" ca="1" si="261"/>
        <v>92317.47373790585</v>
      </c>
      <c r="BR165" s="212">
        <f t="shared" ca="1" si="262"/>
        <v>106229.74238808779</v>
      </c>
      <c r="BS165" s="212">
        <f t="shared" ca="1" si="263"/>
        <v>120053.18459359778</v>
      </c>
      <c r="BT165" s="212">
        <f t="shared" ca="1" si="264"/>
        <v>133154.78031508226</v>
      </c>
      <c r="BU165" s="214">
        <f t="shared" ca="1" si="265"/>
        <v>147409.03625568681</v>
      </c>
      <c r="BV165" s="26">
        <v>2</v>
      </c>
      <c r="BW165" s="211">
        <f t="shared" ref="BW165:BW186" ca="1" si="290">BW164+BW67</f>
        <v>1872.0787486377126</v>
      </c>
      <c r="BX165" s="212">
        <f t="shared" ref="BX165:BX186" ca="1" si="291">BX164+BX67</f>
        <v>11280.680492178795</v>
      </c>
      <c r="BY165" s="212">
        <f t="shared" ref="BY165:BY186" ca="1" si="292">BY164+BY67</f>
        <v>25199.340515768119</v>
      </c>
      <c r="BZ165" s="212">
        <f t="shared" ca="1" si="266"/>
        <v>36625.219717904736</v>
      </c>
      <c r="CA165" s="212">
        <f t="shared" ca="1" si="267"/>
        <v>49860.899228782706</v>
      </c>
      <c r="CB165" s="212">
        <f t="shared" ca="1" si="268"/>
        <v>62993.451725604456</v>
      </c>
      <c r="CC165" s="212">
        <f t="shared" ca="1" si="269"/>
        <v>75271.78728327014</v>
      </c>
      <c r="CD165" s="212">
        <f t="shared" ca="1" si="270"/>
        <v>86805.184942466993</v>
      </c>
      <c r="CE165" s="212">
        <f t="shared" ca="1" si="271"/>
        <v>100805.86619374335</v>
      </c>
      <c r="CF165" s="212">
        <f t="shared" ca="1" si="272"/>
        <v>113512.06095702616</v>
      </c>
      <c r="CG165" s="212">
        <f t="shared" ca="1" si="273"/>
        <v>124796.19477523197</v>
      </c>
      <c r="CH165" s="214">
        <f t="shared" ca="1" si="274"/>
        <v>139101.44394616006</v>
      </c>
    </row>
    <row r="166" spans="48:86" x14ac:dyDescent="0.45">
      <c r="AV166" s="26">
        <v>3</v>
      </c>
      <c r="AW166" s="211">
        <f t="shared" ca="1" si="275"/>
        <v>2867.5751350797946</v>
      </c>
      <c r="AX166" s="212">
        <f t="shared" ca="1" si="276"/>
        <v>12518.147589068516</v>
      </c>
      <c r="AY166" s="212">
        <f t="shared" ca="1" si="277"/>
        <v>26098.495707179449</v>
      </c>
      <c r="AZ166" s="212">
        <f t="shared" ca="1" si="278"/>
        <v>38474.744162437244</v>
      </c>
      <c r="BA166" s="212">
        <f t="shared" ca="1" si="279"/>
        <v>51897.308311836059</v>
      </c>
      <c r="BB166" s="212">
        <f t="shared" ca="1" si="280"/>
        <v>65409.214015721678</v>
      </c>
      <c r="BC166" s="212">
        <f t="shared" ca="1" si="281"/>
        <v>78069.578082396372</v>
      </c>
      <c r="BD166" s="212">
        <f t="shared" ca="1" si="282"/>
        <v>89863.321930194725</v>
      </c>
      <c r="BE166" s="212">
        <f t="shared" ca="1" si="283"/>
        <v>103716.93776840204</v>
      </c>
      <c r="BF166" s="212">
        <f t="shared" ca="1" si="284"/>
        <v>116669.03510866339</v>
      </c>
      <c r="BG166" s="212">
        <f t="shared" ca="1" si="285"/>
        <v>128415.91344853875</v>
      </c>
      <c r="BH166" s="214">
        <f t="shared" ca="1" si="286"/>
        <v>142093.31166519431</v>
      </c>
      <c r="BI166" s="26">
        <v>3</v>
      </c>
      <c r="BJ166" s="211">
        <f t="shared" ca="1" si="287"/>
        <v>2786.573575965951</v>
      </c>
      <c r="BK166" s="212">
        <f t="shared" ca="1" si="288"/>
        <v>13847.1130506845</v>
      </c>
      <c r="BL166" s="212">
        <f t="shared" ca="1" si="289"/>
        <v>28282.553707115949</v>
      </c>
      <c r="BM166" s="212">
        <f t="shared" ca="1" si="257"/>
        <v>41032.289066667821</v>
      </c>
      <c r="BN166" s="212">
        <f ca="1">BN165+BN68</f>
        <v>53745.760968681076</v>
      </c>
      <c r="BO166" s="212">
        <f t="shared" ca="1" si="259"/>
        <v>67486.584440796141</v>
      </c>
      <c r="BP166" s="212">
        <f t="shared" ca="1" si="260"/>
        <v>80995.483433144065</v>
      </c>
      <c r="BQ166" s="212">
        <f t="shared" ca="1" si="261"/>
        <v>93006.035493009622</v>
      </c>
      <c r="BR166" s="212">
        <f t="shared" ca="1" si="262"/>
        <v>106970.78730131693</v>
      </c>
      <c r="BS166" s="212">
        <f t="shared" ca="1" si="263"/>
        <v>120791.09874459424</v>
      </c>
      <c r="BT166" s="212">
        <f t="shared" ca="1" si="264"/>
        <v>133996.80636997876</v>
      </c>
      <c r="BU166" s="214">
        <f t="shared" ca="1" si="265"/>
        <v>147664.57686300389</v>
      </c>
      <c r="BV166" s="26">
        <v>3</v>
      </c>
      <c r="BW166" s="211">
        <f t="shared" ca="1" si="290"/>
        <v>2773.8480845367712</v>
      </c>
      <c r="BX166" s="212">
        <f t="shared" ca="1" si="291"/>
        <v>12185.235100346863</v>
      </c>
      <c r="BY166" s="212">
        <f t="shared" ca="1" si="292"/>
        <v>25120.274190964825</v>
      </c>
      <c r="BZ166" s="212">
        <f t="shared" ca="1" si="266"/>
        <v>37404.7321788845</v>
      </c>
      <c r="CA166" s="212">
        <f t="shared" ca="1" si="267"/>
        <v>50726.43310287848</v>
      </c>
      <c r="CB166" s="212">
        <f t="shared" ca="1" si="268"/>
        <v>63767.926459365204</v>
      </c>
      <c r="CC166" s="212">
        <f t="shared" ca="1" si="269"/>
        <v>76192.240645067912</v>
      </c>
      <c r="CD166" s="212">
        <f t="shared" ca="1" si="270"/>
        <v>87780.435773552759</v>
      </c>
      <c r="CE166" s="212">
        <f t="shared" ca="1" si="271"/>
        <v>101695.78195374201</v>
      </c>
      <c r="CF166" s="212">
        <f t="shared" ca="1" si="272"/>
        <v>114337.74759239354</v>
      </c>
      <c r="CG166" s="212">
        <f t="shared" ca="1" si="273"/>
        <v>125669.15375282668</v>
      </c>
      <c r="CH166" s="214">
        <f t="shared" ca="1" si="274"/>
        <v>139238.20653116124</v>
      </c>
    </row>
    <row r="167" spans="48:86" x14ac:dyDescent="0.45">
      <c r="AV167" s="26">
        <v>4</v>
      </c>
      <c r="AW167" s="211">
        <f t="shared" ca="1" si="275"/>
        <v>3749.041083612432</v>
      </c>
      <c r="AX167" s="212">
        <f t="shared" ca="1" si="276"/>
        <v>13418.269839220246</v>
      </c>
      <c r="AY167" s="212">
        <f t="shared" ca="1" si="277"/>
        <v>26978.150665486628</v>
      </c>
      <c r="AZ167" s="212">
        <f t="shared" ca="1" si="278"/>
        <v>39285.27192599875</v>
      </c>
      <c r="BA167" s="212">
        <f t="shared" ca="1" si="279"/>
        <v>52765.700753240191</v>
      </c>
      <c r="BB167" s="212">
        <f t="shared" ca="1" si="280"/>
        <v>65824.9115471517</v>
      </c>
      <c r="BC167" s="212">
        <f t="shared" ca="1" si="281"/>
        <v>78893.651336502953</v>
      </c>
      <c r="BD167" s="212">
        <f t="shared" ca="1" si="282"/>
        <v>90694.191365294275</v>
      </c>
      <c r="BE167" s="212">
        <f t="shared" ca="1" si="283"/>
        <v>104629.58151657031</v>
      </c>
      <c r="BF167" s="212">
        <f t="shared" ca="1" si="284"/>
        <v>117425.28473762894</v>
      </c>
      <c r="BG167" s="212">
        <f t="shared" ca="1" si="285"/>
        <v>128632.84053264439</v>
      </c>
      <c r="BH167" s="214">
        <f t="shared" ca="1" si="286"/>
        <v>142853.44897328073</v>
      </c>
      <c r="BI167" s="26">
        <v>4</v>
      </c>
      <c r="BJ167" s="211">
        <f t="shared" ca="1" si="287"/>
        <v>3865.2782243334004</v>
      </c>
      <c r="BK167" s="212">
        <f t="shared" ca="1" si="288"/>
        <v>14888.721650055064</v>
      </c>
      <c r="BL167" s="212">
        <f t="shared" ca="1" si="289"/>
        <v>29313.113146105825</v>
      </c>
      <c r="BM167" s="212">
        <f t="shared" ca="1" si="257"/>
        <v>41835.996936204036</v>
      </c>
      <c r="BN167" s="212">
        <f ca="1">BN166+BN69</f>
        <v>54563.071118130392</v>
      </c>
      <c r="BO167" s="212">
        <f t="shared" ca="1" si="259"/>
        <v>68121.551951304209</v>
      </c>
      <c r="BP167" s="212">
        <f t="shared" ca="1" si="260"/>
        <v>81811.162606711936</v>
      </c>
      <c r="BQ167" s="212">
        <f t="shared" ca="1" si="261"/>
        <v>93824.255204671019</v>
      </c>
      <c r="BR167" s="212">
        <f t="shared" ca="1" si="262"/>
        <v>107877.02781912198</v>
      </c>
      <c r="BS167" s="212">
        <f t="shared" ca="1" si="263"/>
        <v>121428.53672033058</v>
      </c>
      <c r="BT167" s="212">
        <f t="shared" ca="1" si="264"/>
        <v>134093.12821765506</v>
      </c>
      <c r="BU167" s="214">
        <f t="shared" ca="1" si="265"/>
        <v>148270.72639044171</v>
      </c>
      <c r="BV167" s="26">
        <v>4</v>
      </c>
      <c r="BW167" s="211">
        <f t="shared" ca="1" si="290"/>
        <v>3538.2051561286603</v>
      </c>
      <c r="BX167" s="212">
        <f t="shared" ca="1" si="291"/>
        <v>13008.071405216393</v>
      </c>
      <c r="BY167" s="212">
        <f t="shared" ca="1" si="292"/>
        <v>26070.937944048561</v>
      </c>
      <c r="BZ167" s="212">
        <f t="shared" ca="1" si="266"/>
        <v>38307.638183486844</v>
      </c>
      <c r="CA167" s="212">
        <f t="shared" ca="1" si="267"/>
        <v>51656.048480828882</v>
      </c>
      <c r="CB167" s="212">
        <f t="shared" ca="1" si="268"/>
        <v>64230.905417807851</v>
      </c>
      <c r="CC167" s="212">
        <f t="shared" ca="1" si="269"/>
        <v>76985.757581186117</v>
      </c>
      <c r="CD167" s="212">
        <f t="shared" ca="1" si="270"/>
        <v>88575.565321255941</v>
      </c>
      <c r="CE167" s="212">
        <f t="shared" ca="1" si="271"/>
        <v>102548.78995948573</v>
      </c>
      <c r="CF167" s="212">
        <f t="shared" ca="1" si="272"/>
        <v>115287.62508635377</v>
      </c>
      <c r="CG167" s="212">
        <f t="shared" ca="1" si="273"/>
        <v>125974.4681985098</v>
      </c>
      <c r="CH167" s="214">
        <f t="shared" ca="1" si="274"/>
        <v>140014.30773953127</v>
      </c>
    </row>
    <row r="168" spans="48:86" x14ac:dyDescent="0.45">
      <c r="AV168" s="26">
        <v>5</v>
      </c>
      <c r="AW168" s="211">
        <f t="shared" ca="1" si="275"/>
        <v>4027.5958290280987</v>
      </c>
      <c r="AX168" s="212">
        <f t="shared" ca="1" si="276"/>
        <v>14256.605034122795</v>
      </c>
      <c r="AY168" s="212">
        <f t="shared" ca="1" si="277"/>
        <v>27848.691311305927</v>
      </c>
      <c r="AZ168" s="212">
        <f t="shared" ca="1" si="278"/>
        <v>40148.764184025109</v>
      </c>
      <c r="BA168" s="212">
        <f t="shared" ca="1" si="279"/>
        <v>53557.953001508686</v>
      </c>
      <c r="BB168" s="212">
        <f t="shared" ca="1" si="280"/>
        <v>66672.903578627229</v>
      </c>
      <c r="BC168" s="212">
        <f t="shared" ca="1" si="281"/>
        <v>79676.892797806839</v>
      </c>
      <c r="BD168" s="212">
        <f t="shared" ca="1" si="282"/>
        <v>91526.689648561107</v>
      </c>
      <c r="BE168" s="212">
        <f t="shared" ca="1" si="283"/>
        <v>104332.61318877076</v>
      </c>
      <c r="BF168" s="212">
        <f t="shared" ca="1" si="284"/>
        <v>117196.66468186062</v>
      </c>
      <c r="BG168" s="212">
        <f t="shared" ca="1" si="285"/>
        <v>129559.37880858096</v>
      </c>
      <c r="BH168" s="214">
        <f t="shared" ca="1" si="286"/>
        <v>143805.75510560779</v>
      </c>
      <c r="BI168" s="26">
        <v>5</v>
      </c>
      <c r="BJ168" s="211">
        <f t="shared" ca="1" si="287"/>
        <v>4176.9663119430215</v>
      </c>
      <c r="BK168" s="212">
        <f t="shared" ca="1" si="288"/>
        <v>15858.140547242127</v>
      </c>
      <c r="BL168" s="212">
        <f t="shared" ca="1" si="289"/>
        <v>30098.023040524149</v>
      </c>
      <c r="BM168" s="212">
        <f t="shared" ca="1" si="257"/>
        <v>42592.056013291047</v>
      </c>
      <c r="BN168" s="212">
        <f ca="1">BN167+BN70</f>
        <v>55431.960097211188</v>
      </c>
      <c r="BO168" s="212">
        <f t="shared" ca="1" si="259"/>
        <v>69033.164987008029</v>
      </c>
      <c r="BP168" s="212">
        <f t="shared" ca="1" si="260"/>
        <v>82691.067123438654</v>
      </c>
      <c r="BQ168" s="212">
        <f t="shared" ca="1" si="261"/>
        <v>94578.137031886217</v>
      </c>
      <c r="BR168" s="212">
        <f t="shared" ca="1" si="262"/>
        <v>107777.1703667605</v>
      </c>
      <c r="BS168" s="212">
        <f t="shared" ca="1" si="263"/>
        <v>121291.43844337868</v>
      </c>
      <c r="BT168" s="212">
        <f t="shared" ca="1" si="264"/>
        <v>135051.87265053589</v>
      </c>
      <c r="BU168" s="214">
        <f t="shared" ca="1" si="265"/>
        <v>149026.1046617169</v>
      </c>
      <c r="BV168" s="26">
        <v>5</v>
      </c>
      <c r="BW168" s="211">
        <f t="shared" ca="1" si="290"/>
        <v>3718.3067841800312</v>
      </c>
      <c r="BX168" s="212">
        <f t="shared" ca="1" si="291"/>
        <v>13896.12362334898</v>
      </c>
      <c r="BY168" s="212">
        <f t="shared" ca="1" si="292"/>
        <v>26924.161815255648</v>
      </c>
      <c r="BZ168" s="212">
        <f t="shared" ca="1" si="266"/>
        <v>39249.68051463856</v>
      </c>
      <c r="CA168" s="212">
        <f t="shared" ca="1" si="267"/>
        <v>52560.531157072684</v>
      </c>
      <c r="CB168" s="212">
        <f t="shared" ca="1" si="268"/>
        <v>64997.749024350713</v>
      </c>
      <c r="CC168" s="212">
        <f t="shared" ca="1" si="269"/>
        <v>77731.169228893428</v>
      </c>
      <c r="CD168" s="212">
        <f t="shared" ca="1" si="270"/>
        <v>89312.736698560722</v>
      </c>
      <c r="CE168" s="212">
        <f t="shared" ca="1" si="271"/>
        <v>102172.82651578092</v>
      </c>
      <c r="CF168" s="212">
        <f t="shared" ca="1" si="272"/>
        <v>115009.64261545698</v>
      </c>
      <c r="CG168" s="212">
        <f t="shared" ca="1" si="273"/>
        <v>126725.65621918665</v>
      </c>
      <c r="CH168" s="214">
        <f t="shared" ca="1" si="274"/>
        <v>140962.67395530886</v>
      </c>
    </row>
    <row r="169" spans="48:86" x14ac:dyDescent="0.45">
      <c r="AV169" s="26">
        <v>6</v>
      </c>
      <c r="AW169" s="211">
        <f t="shared" ca="1" si="275"/>
        <v>4938.3794012738599</v>
      </c>
      <c r="AX169" s="212">
        <f t="shared" ca="1" si="276"/>
        <v>15172.841370592047</v>
      </c>
      <c r="AY169" s="212">
        <f t="shared" ca="1" si="277"/>
        <v>28719.063234629917</v>
      </c>
      <c r="AZ169" s="212">
        <f t="shared" ca="1" si="278"/>
        <v>39823.704137984503</v>
      </c>
      <c r="BA169" s="212">
        <f t="shared" ca="1" si="279"/>
        <v>54410.016122897796</v>
      </c>
      <c r="BB169" s="212">
        <f t="shared" ca="1" si="280"/>
        <v>67357.756236723289</v>
      </c>
      <c r="BC169" s="212">
        <f t="shared" ca="1" si="281"/>
        <v>80453.807168687606</v>
      </c>
      <c r="BD169" s="212">
        <f t="shared" ca="1" si="282"/>
        <v>92270.893856334849</v>
      </c>
      <c r="BE169" s="212">
        <f t="shared" ca="1" si="283"/>
        <v>105245.65934905678</v>
      </c>
      <c r="BF169" s="212">
        <f t="shared" ca="1" si="284"/>
        <v>117285.48182993484</v>
      </c>
      <c r="BG169" s="212">
        <f t="shared" ca="1" si="285"/>
        <v>130221.68112339806</v>
      </c>
      <c r="BH169" s="214">
        <f t="shared" ca="1" si="286"/>
        <v>144742.16768884717</v>
      </c>
      <c r="BI169" s="26">
        <v>6</v>
      </c>
      <c r="BJ169" s="211">
        <f t="shared" ca="1" si="287"/>
        <v>5275.1525638399562</v>
      </c>
      <c r="BK169" s="212">
        <f t="shared" ca="1" si="288"/>
        <v>16984.087889404043</v>
      </c>
      <c r="BL169" s="212">
        <f t="shared" ca="1" si="289"/>
        <v>31087.397198341991</v>
      </c>
      <c r="BM169" s="212">
        <f t="shared" ca="1" si="257"/>
        <v>42175.548582188341</v>
      </c>
      <c r="BN169" s="212">
        <f t="shared" ca="1" si="258"/>
        <v>56233.299440281524</v>
      </c>
      <c r="BO169" s="212">
        <f t="shared" ca="1" si="259"/>
        <v>69914.353062553666</v>
      </c>
      <c r="BP169" s="212">
        <f t="shared" ca="1" si="260"/>
        <v>83495.32116884795</v>
      </c>
      <c r="BQ169" s="212">
        <f t="shared" ca="1" si="261"/>
        <v>95433.618721248044</v>
      </c>
      <c r="BR169" s="212">
        <f t="shared" ca="1" si="262"/>
        <v>108787.1487682555</v>
      </c>
      <c r="BS169" s="212">
        <f t="shared" ca="1" si="263"/>
        <v>121440.67614487764</v>
      </c>
      <c r="BT169" s="212">
        <f t="shared" ca="1" si="264"/>
        <v>135501.82249810119</v>
      </c>
      <c r="BU169" s="214">
        <f t="shared" ca="1" si="265"/>
        <v>150006.89428704727</v>
      </c>
      <c r="BV169" s="26">
        <v>6</v>
      </c>
      <c r="BW169" s="211">
        <f t="shared" ca="1" si="290"/>
        <v>4781.2054141244071</v>
      </c>
      <c r="BX169" s="212">
        <f t="shared" ca="1" si="291"/>
        <v>14844.83326514237</v>
      </c>
      <c r="BY169" s="212">
        <f t="shared" ca="1" si="292"/>
        <v>27718.649161410758</v>
      </c>
      <c r="BZ169" s="212">
        <f t="shared" ca="1" si="266"/>
        <v>38941.99408226052</v>
      </c>
      <c r="CA169" s="212">
        <f t="shared" ca="1" si="267"/>
        <v>53335.489491725224</v>
      </c>
      <c r="CB169" s="212">
        <f t="shared" ca="1" si="268"/>
        <v>65600.890706763399</v>
      </c>
      <c r="CC169" s="212">
        <f t="shared" ca="1" si="269"/>
        <v>78440.853311136365</v>
      </c>
      <c r="CD169" s="212">
        <f t="shared" ca="1" si="270"/>
        <v>90165.435092645916</v>
      </c>
      <c r="CE169" s="212">
        <f t="shared" ca="1" si="271"/>
        <v>103040.91497249099</v>
      </c>
      <c r="CF169" s="212">
        <f t="shared" ca="1" si="272"/>
        <v>115050.54919260956</v>
      </c>
      <c r="CG169" s="212">
        <f t="shared" ca="1" si="273"/>
        <v>127493.32641058724</v>
      </c>
      <c r="CH169" s="214">
        <f t="shared" ca="1" si="274"/>
        <v>141880.72065002657</v>
      </c>
    </row>
    <row r="170" spans="48:86" x14ac:dyDescent="0.45">
      <c r="AV170" s="26">
        <v>7</v>
      </c>
      <c r="AW170" s="211">
        <f t="shared" ca="1" si="275"/>
        <v>4677.4379455180524</v>
      </c>
      <c r="AX170" s="212">
        <f t="shared" ca="1" si="276"/>
        <v>15273.277078709252</v>
      </c>
      <c r="AY170" s="212">
        <f t="shared" ca="1" si="277"/>
        <v>29615.01777282526</v>
      </c>
      <c r="AZ170" s="212">
        <f t="shared" ca="1" si="278"/>
        <v>40703.080642266337</v>
      </c>
      <c r="BA170" s="212">
        <f t="shared" ca="1" si="279"/>
        <v>55222.233414442861</v>
      </c>
      <c r="BB170" s="212">
        <f ca="1">BB169+BB72</f>
        <v>68117.146073519703</v>
      </c>
      <c r="BC170" s="212">
        <f t="shared" ca="1" si="281"/>
        <v>81271.375351258655</v>
      </c>
      <c r="BD170" s="212">
        <f t="shared" ca="1" si="282"/>
        <v>93112.532554228397</v>
      </c>
      <c r="BE170" s="212">
        <f t="shared" ca="1" si="283"/>
        <v>106186.8180288703</v>
      </c>
      <c r="BF170" s="212">
        <f t="shared" ca="1" si="284"/>
        <v>117276.68009476126</v>
      </c>
      <c r="BG170" s="212">
        <f t="shared" ca="1" si="285"/>
        <v>130127.3132916536</v>
      </c>
      <c r="BH170" s="214">
        <f t="shared" ca="1" si="286"/>
        <v>145208.10902468194</v>
      </c>
      <c r="BI170" s="26">
        <v>7</v>
      </c>
      <c r="BJ170" s="211">
        <f t="shared" ca="1" si="287"/>
        <v>4985.3373511250093</v>
      </c>
      <c r="BK170" s="212">
        <f t="shared" ca="1" si="288"/>
        <v>16972.121163951073</v>
      </c>
      <c r="BL170" s="212">
        <f t="shared" ca="1" si="289"/>
        <v>31945.301149312923</v>
      </c>
      <c r="BM170" s="212">
        <f t="shared" ca="1" si="257"/>
        <v>42884.034323923028</v>
      </c>
      <c r="BN170" s="212">
        <f t="shared" ca="1" si="258"/>
        <v>56963.114878243206</v>
      </c>
      <c r="BO170" s="212">
        <f t="shared" ca="1" si="259"/>
        <v>70832.148147014334</v>
      </c>
      <c r="BP170" s="212">
        <f t="shared" ca="1" si="260"/>
        <v>84513.546840796407</v>
      </c>
      <c r="BQ170" s="212">
        <f t="shared" ca="1" si="261"/>
        <v>96473.002568322583</v>
      </c>
      <c r="BR170" s="212">
        <f t="shared" ca="1" si="262"/>
        <v>109917.58213058257</v>
      </c>
      <c r="BS170" s="212">
        <f t="shared" ca="1" si="263"/>
        <v>121619.37241742951</v>
      </c>
      <c r="BT170" s="212">
        <f t="shared" ca="1" si="264"/>
        <v>135472.03145141865</v>
      </c>
      <c r="BU170" s="214">
        <f t="shared" ca="1" si="265"/>
        <v>150304.10558691149</v>
      </c>
      <c r="BV170" s="26">
        <v>7</v>
      </c>
      <c r="BW170" s="211">
        <f t="shared" ca="1" si="290"/>
        <v>4476.672899498989</v>
      </c>
      <c r="BX170" s="212">
        <f t="shared" ca="1" si="291"/>
        <v>14985.737119099711</v>
      </c>
      <c r="BY170" s="212">
        <f t="shared" ca="1" si="292"/>
        <v>28579.567011782394</v>
      </c>
      <c r="BZ170" s="212">
        <f t="shared" ca="1" si="266"/>
        <v>39737.655780352463</v>
      </c>
      <c r="CA170" s="212">
        <f t="shared" ca="1" si="267"/>
        <v>54193.266970790253</v>
      </c>
      <c r="CB170" s="212">
        <f t="shared" ca="1" si="268"/>
        <v>66309.663548041237</v>
      </c>
      <c r="CC170" s="212">
        <f t="shared" ca="1" si="269"/>
        <v>79183.284224832925</v>
      </c>
      <c r="CD170" s="212">
        <f t="shared" ca="1" si="270"/>
        <v>91023.308695896194</v>
      </c>
      <c r="CE170" s="212">
        <f t="shared" ca="1" si="271"/>
        <v>103936.79259668522</v>
      </c>
      <c r="CF170" s="212">
        <f t="shared" ca="1" si="272"/>
        <v>114883.28341742988</v>
      </c>
      <c r="CG170" s="212">
        <f t="shared" ca="1" si="273"/>
        <v>127368.04307678333</v>
      </c>
      <c r="CH170" s="214">
        <f t="shared" ca="1" si="274"/>
        <v>142365.278788575</v>
      </c>
    </row>
    <row r="171" spans="48:86" x14ac:dyDescent="0.45">
      <c r="AV171" s="26">
        <v>8</v>
      </c>
      <c r="AW171" s="211">
        <f t="shared" ca="1" si="275"/>
        <v>5289.9724074499736</v>
      </c>
      <c r="AX171" s="212">
        <f t="shared" ca="1" si="276"/>
        <v>15972.64740181838</v>
      </c>
      <c r="AY171" s="212">
        <f t="shared" ca="1" si="277"/>
        <v>29597.06598903038</v>
      </c>
      <c r="AZ171" s="212">
        <f t="shared" ca="1" si="278"/>
        <v>41562.972508633866</v>
      </c>
      <c r="BA171" s="212">
        <f t="shared" ca="1" si="279"/>
        <v>56086.096846200984</v>
      </c>
      <c r="BB171" s="212">
        <f t="shared" ca="1" si="280"/>
        <v>68957.491381974556</v>
      </c>
      <c r="BC171" s="212">
        <f t="shared" ca="1" si="281"/>
        <v>82106.928863097273</v>
      </c>
      <c r="BD171" s="212">
        <f ca="1">BD170+BD73</f>
        <v>93968.927168105161</v>
      </c>
      <c r="BE171" s="212">
        <f t="shared" ca="1" si="283"/>
        <v>106895.21231994923</v>
      </c>
      <c r="BF171" s="212">
        <f t="shared" ca="1" si="284"/>
        <v>118018.36715077749</v>
      </c>
      <c r="BG171" s="212">
        <f t="shared" ca="1" si="285"/>
        <v>131065.18300685579</v>
      </c>
      <c r="BH171" s="214">
        <f t="shared" ca="1" si="286"/>
        <v>145273.18573170147</v>
      </c>
      <c r="BI171" s="26">
        <v>8</v>
      </c>
      <c r="BJ171" s="211">
        <f t="shared" ca="1" si="287"/>
        <v>5786.9328759842456</v>
      </c>
      <c r="BK171" s="212">
        <f t="shared" ca="1" si="288"/>
        <v>17727.107726826001</v>
      </c>
      <c r="BL171" s="212">
        <f t="shared" ca="1" si="289"/>
        <v>32122.866087152426</v>
      </c>
      <c r="BM171" s="212">
        <f t="shared" ca="1" si="257"/>
        <v>43533.944136836093</v>
      </c>
      <c r="BN171" s="212">
        <f t="shared" ca="1" si="258"/>
        <v>57683.084585217046</v>
      </c>
      <c r="BO171" s="212">
        <f t="shared" ca="1" si="259"/>
        <v>71536.430076190183</v>
      </c>
      <c r="BP171" s="212">
        <f t="shared" ca="1" si="260"/>
        <v>85265.403525781614</v>
      </c>
      <c r="BQ171" s="212">
        <f t="shared" ca="1" si="261"/>
        <v>97413.274018381751</v>
      </c>
      <c r="BR171" s="212">
        <f t="shared" ca="1" si="262"/>
        <v>110487.51782003735</v>
      </c>
      <c r="BS171" s="212">
        <f t="shared" ca="1" si="263"/>
        <v>122418.93617094093</v>
      </c>
      <c r="BT171" s="212">
        <f t="shared" ca="1" si="264"/>
        <v>136231.52129247109</v>
      </c>
      <c r="BU171" s="214">
        <f t="shared" ca="1" si="265"/>
        <v>150545.27209259357</v>
      </c>
      <c r="BV171" s="26">
        <v>8</v>
      </c>
      <c r="BW171" s="211">
        <f t="shared" ca="1" si="290"/>
        <v>4981.4971740838882</v>
      </c>
      <c r="BX171" s="212">
        <f t="shared" ca="1" si="291"/>
        <v>15628.426604712842</v>
      </c>
      <c r="BY171" s="212">
        <f t="shared" ca="1" si="292"/>
        <v>28528.427834766979</v>
      </c>
      <c r="BZ171" s="212">
        <f t="shared" ca="1" si="266"/>
        <v>40638.6981341219</v>
      </c>
      <c r="CA171" s="212">
        <f t="shared" ca="1" si="267"/>
        <v>55120.821498267738</v>
      </c>
      <c r="CB171" s="212">
        <f t="shared" ca="1" si="268"/>
        <v>67252.39545658548</v>
      </c>
      <c r="CC171" s="212">
        <f t="shared" ca="1" si="269"/>
        <v>80080.211296514259</v>
      </c>
      <c r="CD171" s="212">
        <f t="shared" ca="1" si="270"/>
        <v>91914.531219368742</v>
      </c>
      <c r="CE171" s="212">
        <f t="shared" ca="1" si="271"/>
        <v>104640.56686889136</v>
      </c>
      <c r="CF171" s="212">
        <f t="shared" ca="1" si="272"/>
        <v>115731.09261503731</v>
      </c>
      <c r="CG171" s="212">
        <f t="shared" ca="1" si="273"/>
        <v>128342.2250581807</v>
      </c>
      <c r="CH171" s="214">
        <f t="shared" ca="1" si="274"/>
        <v>142451.9731959356</v>
      </c>
    </row>
    <row r="172" spans="48:86" x14ac:dyDescent="0.45">
      <c r="AV172" s="26">
        <v>9</v>
      </c>
      <c r="AW172" s="211">
        <f t="shared" ca="1" si="275"/>
        <v>5029.9652907001455</v>
      </c>
      <c r="AX172" s="212">
        <f t="shared" ca="1" si="276"/>
        <v>16805.390367038239</v>
      </c>
      <c r="AY172" s="212">
        <f t="shared" ca="1" si="277"/>
        <v>30467.815885212935</v>
      </c>
      <c r="AZ172" s="212">
        <f t="shared" ca="1" si="278"/>
        <v>42349.983509811791</v>
      </c>
      <c r="BA172" s="212">
        <f t="shared" ca="1" si="279"/>
        <v>56334.566015775112</v>
      </c>
      <c r="BB172" s="212">
        <f t="shared" ca="1" si="280"/>
        <v>69121.057811948936</v>
      </c>
      <c r="BC172" s="212">
        <f t="shared" ca="1" si="281"/>
        <v>82656.598105739351</v>
      </c>
      <c r="BD172" s="212">
        <f t="shared" ca="1" si="282"/>
        <v>94797.526275665485</v>
      </c>
      <c r="BE172" s="212">
        <f t="shared" ca="1" si="283"/>
        <v>106876.28572292726</v>
      </c>
      <c r="BF172" s="212">
        <f t="shared" ca="1" si="284"/>
        <v>118815.59692361209</v>
      </c>
      <c r="BG172" s="212">
        <f t="shared" ca="1" si="285"/>
        <v>131515.1064355089</v>
      </c>
      <c r="BH172" s="214">
        <f t="shared" ca="1" si="286"/>
        <v>146207.37047901121</v>
      </c>
      <c r="BI172" s="26">
        <v>9</v>
      </c>
      <c r="BJ172" s="211">
        <f t="shared" ca="1" si="287"/>
        <v>5621.2501823571138</v>
      </c>
      <c r="BK172" s="212">
        <f t="shared" ca="1" si="288"/>
        <v>18444.384638082644</v>
      </c>
      <c r="BL172" s="212">
        <f t="shared" ca="1" si="289"/>
        <v>33148.954775803555</v>
      </c>
      <c r="BM172" s="212">
        <f t="shared" ca="1" si="257"/>
        <v>44211.24695915835</v>
      </c>
      <c r="BN172" s="212">
        <f t="shared" ca="1" si="258"/>
        <v>57830.367197692089</v>
      </c>
      <c r="BO172" s="212">
        <f t="shared" ca="1" si="259"/>
        <v>71481.159265370981</v>
      </c>
      <c r="BP172" s="212">
        <f t="shared" ca="1" si="260"/>
        <v>85908.365681372743</v>
      </c>
      <c r="BQ172" s="212">
        <f t="shared" ca="1" si="261"/>
        <v>98310.646506996491</v>
      </c>
      <c r="BR172" s="212">
        <f t="shared" ca="1" si="262"/>
        <v>110437.12960875842</v>
      </c>
      <c r="BS172" s="212">
        <f t="shared" ca="1" si="263"/>
        <v>123377.40931424333</v>
      </c>
      <c r="BT172" s="212">
        <f t="shared" ca="1" si="264"/>
        <v>136622.75286564024</v>
      </c>
      <c r="BU172" s="214">
        <f t="shared" ca="1" si="265"/>
        <v>151258.22616177105</v>
      </c>
      <c r="BV172" s="26">
        <v>9</v>
      </c>
      <c r="BW172" s="211">
        <f t="shared" ca="1" si="290"/>
        <v>4891.0769854407245</v>
      </c>
      <c r="BX172" s="212">
        <f t="shared" ca="1" si="291"/>
        <v>16483.488614592221</v>
      </c>
      <c r="BY172" s="212">
        <f t="shared" ca="1" si="292"/>
        <v>29412.966797532452</v>
      </c>
      <c r="BZ172" s="212">
        <f t="shared" ca="1" si="266"/>
        <v>41547.018196132027</v>
      </c>
      <c r="CA172" s="212">
        <f t="shared" ca="1" si="267"/>
        <v>55438.235164962738</v>
      </c>
      <c r="CB172" s="212">
        <f t="shared" ca="1" si="268"/>
        <v>67345.668135154658</v>
      </c>
      <c r="CC172" s="212">
        <f t="shared" ca="1" si="269"/>
        <v>80593.969811560441</v>
      </c>
      <c r="CD172" s="212">
        <f t="shared" ca="1" si="270"/>
        <v>92736.315053078855</v>
      </c>
      <c r="CE172" s="212">
        <f t="shared" ca="1" si="271"/>
        <v>104615.18524124623</v>
      </c>
      <c r="CF172" s="212">
        <f t="shared" ca="1" si="272"/>
        <v>116553.99475603379</v>
      </c>
      <c r="CG172" s="212">
        <f t="shared" ca="1" si="273"/>
        <v>128763.71750869104</v>
      </c>
      <c r="CH172" s="214">
        <f t="shared" ca="1" si="274"/>
        <v>143324.31270361104</v>
      </c>
    </row>
    <row r="173" spans="48:86" x14ac:dyDescent="0.45">
      <c r="AV173" s="26">
        <v>10</v>
      </c>
      <c r="AW173" s="211">
        <f t="shared" ca="1" si="275"/>
        <v>4706.3254776128288</v>
      </c>
      <c r="AX173" s="212">
        <f t="shared" ca="1" si="276"/>
        <v>17661.179701672419</v>
      </c>
      <c r="AY173" s="212">
        <f t="shared" ca="1" si="277"/>
        <v>30163.469374337972</v>
      </c>
      <c r="AZ173" s="212">
        <f t="shared" ca="1" si="278"/>
        <v>43153.115916561233</v>
      </c>
      <c r="BA173" s="212">
        <f t="shared" ca="1" si="279"/>
        <v>56495.819123757174</v>
      </c>
      <c r="BB173" s="212">
        <f t="shared" ca="1" si="280"/>
        <v>69007.871142130098</v>
      </c>
      <c r="BC173" s="212">
        <f t="shared" ca="1" si="281"/>
        <v>83447.411724135192</v>
      </c>
      <c r="BD173" s="212">
        <f t="shared" ca="1" si="282"/>
        <v>95602.214548981385</v>
      </c>
      <c r="BE173" s="212">
        <f t="shared" ca="1" si="283"/>
        <v>107683.79093067764</v>
      </c>
      <c r="BF173" s="212">
        <f t="shared" ca="1" si="284"/>
        <v>119170.82375709803</v>
      </c>
      <c r="BG173" s="212">
        <f t="shared" ca="1" si="285"/>
        <v>131866.79731817459</v>
      </c>
      <c r="BH173" s="214">
        <f t="shared" ca="1" si="286"/>
        <v>146041.20067508606</v>
      </c>
      <c r="BI173" s="26">
        <v>10</v>
      </c>
      <c r="BJ173" s="211">
        <f t="shared" ca="1" si="287"/>
        <v>5325.0416099615604</v>
      </c>
      <c r="BK173" s="212">
        <f t="shared" ca="1" si="288"/>
        <v>19422.161417171446</v>
      </c>
      <c r="BL173" s="212">
        <f t="shared" ca="1" si="289"/>
        <v>32838.483792788793</v>
      </c>
      <c r="BM173" s="212">
        <f t="shared" ca="1" si="257"/>
        <v>45214.339400431149</v>
      </c>
      <c r="BN173" s="212">
        <f t="shared" ca="1" si="258"/>
        <v>57854.327257887337</v>
      </c>
      <c r="BO173" s="212">
        <f t="shared" ca="1" si="259"/>
        <v>71536.206770650344</v>
      </c>
      <c r="BP173" s="212">
        <f t="shared" ca="1" si="260"/>
        <v>86663.388322757964</v>
      </c>
      <c r="BQ173" s="212">
        <f t="shared" ca="1" si="261"/>
        <v>99064.257630737906</v>
      </c>
      <c r="BR173" s="212">
        <f t="shared" ca="1" si="262"/>
        <v>111465.23849410267</v>
      </c>
      <c r="BS173" s="212">
        <f t="shared" ca="1" si="263"/>
        <v>123836.3786686204</v>
      </c>
      <c r="BT173" s="212">
        <f t="shared" ca="1" si="264"/>
        <v>136869.41798545609</v>
      </c>
      <c r="BU173" s="214">
        <f t="shared" ca="1" si="265"/>
        <v>151117.52572069655</v>
      </c>
      <c r="BV173" s="26">
        <v>10</v>
      </c>
      <c r="BW173" s="211">
        <f t="shared" ca="1" si="290"/>
        <v>4560.2738409727463</v>
      </c>
      <c r="BX173" s="212">
        <f t="shared" ca="1" si="291"/>
        <v>17484.927728918614</v>
      </c>
      <c r="BY173" s="212">
        <f t="shared" ca="1" si="292"/>
        <v>29164.915660174833</v>
      </c>
      <c r="BZ173" s="212">
        <f t="shared" ca="1" si="266"/>
        <v>42170.648914336547</v>
      </c>
      <c r="CA173" s="212">
        <f t="shared" ca="1" si="267"/>
        <v>55531.866029838093</v>
      </c>
      <c r="CB173" s="212">
        <f t="shared" ca="1" si="268"/>
        <v>67274.102814996848</v>
      </c>
      <c r="CC173" s="212">
        <f t="shared" ca="1" si="269"/>
        <v>81453.741203463534</v>
      </c>
      <c r="CD173" s="212">
        <f t="shared" ca="1" si="270"/>
        <v>93483.905770881625</v>
      </c>
      <c r="CE173" s="212">
        <f t="shared" ca="1" si="271"/>
        <v>105418.97211190169</v>
      </c>
      <c r="CF173" s="212">
        <f t="shared" ca="1" si="272"/>
        <v>116839.95224498601</v>
      </c>
      <c r="CG173" s="212">
        <f t="shared" ca="1" si="273"/>
        <v>129013.40440859263</v>
      </c>
      <c r="CH173" s="214">
        <f t="shared" ca="1" si="274"/>
        <v>143217.98101005107</v>
      </c>
    </row>
    <row r="174" spans="48:86" x14ac:dyDescent="0.45">
      <c r="AV174" s="26">
        <v>11</v>
      </c>
      <c r="AW174" s="211">
        <f t="shared" ca="1" si="275"/>
        <v>5515.3028527531005</v>
      </c>
      <c r="AX174" s="212">
        <f t="shared" ca="1" si="276"/>
        <v>17782.758086437192</v>
      </c>
      <c r="AY174" s="212">
        <f t="shared" ca="1" si="277"/>
        <v>30669.556857180891</v>
      </c>
      <c r="AZ174" s="212">
        <f t="shared" ca="1" si="278"/>
        <v>43886.564793268044</v>
      </c>
      <c r="BA174" s="212">
        <f t="shared" ca="1" si="279"/>
        <v>57256.722323047739</v>
      </c>
      <c r="BB174" s="212">
        <f t="shared" ca="1" si="280"/>
        <v>69460.678181248048</v>
      </c>
      <c r="BC174" s="212">
        <f t="shared" ca="1" si="281"/>
        <v>84140.843639604471</v>
      </c>
      <c r="BD174" s="212">
        <f t="shared" ca="1" si="282"/>
        <v>95378.490479299697</v>
      </c>
      <c r="BE174" s="212">
        <f t="shared" ca="1" si="283"/>
        <v>108515.01005310522</v>
      </c>
      <c r="BF174" s="212">
        <f t="shared" ca="1" si="284"/>
        <v>119966.19382778562</v>
      </c>
      <c r="BG174" s="212">
        <f t="shared" ca="1" si="285"/>
        <v>132723.2504551094</v>
      </c>
      <c r="BH174" s="214">
        <f t="shared" ca="1" si="286"/>
        <v>146916.90301242989</v>
      </c>
      <c r="BI174" s="26">
        <v>11</v>
      </c>
      <c r="BJ174" s="211">
        <f t="shared" ca="1" si="287"/>
        <v>5918.2442179253612</v>
      </c>
      <c r="BK174" s="212">
        <f t="shared" ca="1" si="288"/>
        <v>19681.281222241731</v>
      </c>
      <c r="BL174" s="212">
        <f t="shared" ca="1" si="289"/>
        <v>33413.656122914181</v>
      </c>
      <c r="BM174" s="212">
        <f t="shared" ca="1" si="257"/>
        <v>45980.197539347828</v>
      </c>
      <c r="BN174" s="212">
        <f t="shared" ca="1" si="258"/>
        <v>58762.748541659363</v>
      </c>
      <c r="BO174" s="212">
        <f t="shared" ca="1" si="259"/>
        <v>72186.950528237168</v>
      </c>
      <c r="BP174" s="212">
        <f t="shared" ca="1" si="260"/>
        <v>87441.179180105129</v>
      </c>
      <c r="BQ174" s="212">
        <f t="shared" ca="1" si="261"/>
        <v>98765.720431859794</v>
      </c>
      <c r="BR174" s="212">
        <f t="shared" ca="1" si="262"/>
        <v>112296.65501606498</v>
      </c>
      <c r="BS174" s="212">
        <f t="shared" ca="1" si="263"/>
        <v>124665.94436334248</v>
      </c>
      <c r="BT174" s="212">
        <f t="shared" ca="1" si="264"/>
        <v>137869.03714226527</v>
      </c>
      <c r="BU174" s="214">
        <f t="shared" ca="1" si="265"/>
        <v>152040.26755521653</v>
      </c>
      <c r="BV174" s="26">
        <v>11</v>
      </c>
      <c r="BW174" s="211">
        <f t="shared" ca="1" si="290"/>
        <v>5365.9040207646567</v>
      </c>
      <c r="BX174" s="212">
        <f t="shared" ca="1" si="291"/>
        <v>17628.322771905532</v>
      </c>
      <c r="BY174" s="212">
        <f t="shared" ca="1" si="292"/>
        <v>29719.362410756818</v>
      </c>
      <c r="BZ174" s="212">
        <f t="shared" ca="1" si="266"/>
        <v>42926.034980720593</v>
      </c>
      <c r="CA174" s="212">
        <f t="shared" ca="1" si="267"/>
        <v>56367.815807971223</v>
      </c>
      <c r="CB174" s="212">
        <f t="shared" ca="1" si="268"/>
        <v>67687.598504662921</v>
      </c>
      <c r="CC174" s="212">
        <f t="shared" ca="1" si="269"/>
        <v>82121.796218037096</v>
      </c>
      <c r="CD174" s="212">
        <f t="shared" ca="1" si="270"/>
        <v>93243.137133995187</v>
      </c>
      <c r="CE174" s="212">
        <f t="shared" ca="1" si="271"/>
        <v>106198.77367015359</v>
      </c>
      <c r="CF174" s="212">
        <f t="shared" ca="1" si="272"/>
        <v>117513.62635144283</v>
      </c>
      <c r="CG174" s="212">
        <f t="shared" ca="1" si="273"/>
        <v>129680.44557206532</v>
      </c>
      <c r="CH174" s="214">
        <f t="shared" ca="1" si="274"/>
        <v>144080.62997170605</v>
      </c>
    </row>
    <row r="175" spans="48:86" x14ac:dyDescent="0.45">
      <c r="AV175" s="26">
        <v>12</v>
      </c>
      <c r="AW175" s="211">
        <f t="shared" ca="1" si="275"/>
        <v>6130.585387760374</v>
      </c>
      <c r="AX175" s="212">
        <f t="shared" ca="1" si="276"/>
        <v>18346.102594641401</v>
      </c>
      <c r="AY175" s="212">
        <f t="shared" ca="1" si="277"/>
        <v>30353.39719640839</v>
      </c>
      <c r="AZ175" s="212">
        <f t="shared" ca="1" si="278"/>
        <v>44614.713197647841</v>
      </c>
      <c r="BA175" s="212">
        <f t="shared" ca="1" si="279"/>
        <v>57966.278429077393</v>
      </c>
      <c r="BB175" s="212">
        <f t="shared" ca="1" si="280"/>
        <v>70137.721227630565</v>
      </c>
      <c r="BC175" s="212">
        <f t="shared" ca="1" si="281"/>
        <v>84508.99116930888</v>
      </c>
      <c r="BD175" s="212">
        <f t="shared" ca="1" si="282"/>
        <v>95274.340040232477</v>
      </c>
      <c r="BE175" s="212">
        <f t="shared" ca="1" si="283"/>
        <v>108238.83740739373</v>
      </c>
      <c r="BF175" s="212">
        <f t="shared" ca="1" si="284"/>
        <v>119788.50043176422</v>
      </c>
      <c r="BG175" s="212">
        <f t="shared" ca="1" si="285"/>
        <v>133528.55578523668</v>
      </c>
      <c r="BH175" s="214">
        <f t="shared" ca="1" si="286"/>
        <v>147760.78507752556</v>
      </c>
      <c r="BI175" s="26">
        <v>12</v>
      </c>
      <c r="BJ175" s="211">
        <f t="shared" ca="1" si="287"/>
        <v>6313.6993027514591</v>
      </c>
      <c r="BK175" s="212">
        <f t="shared" ca="1" si="288"/>
        <v>20218.11981465626</v>
      </c>
      <c r="BL175" s="212">
        <f t="shared" ca="1" si="289"/>
        <v>33247.892804499221</v>
      </c>
      <c r="BM175" s="212">
        <f t="shared" ca="1" si="257"/>
        <v>46833.395423264112</v>
      </c>
      <c r="BN175" s="212">
        <f t="shared" ca="1" si="258"/>
        <v>59495.371924682433</v>
      </c>
      <c r="BO175" s="212">
        <f t="shared" ca="1" si="259"/>
        <v>72743.23901038272</v>
      </c>
      <c r="BP175" s="212">
        <f t="shared" ca="1" si="260"/>
        <v>87863.886506159557</v>
      </c>
      <c r="BQ175" s="212">
        <f t="shared" ca="1" si="261"/>
        <v>98845.788454933267</v>
      </c>
      <c r="BR175" s="212">
        <f t="shared" ca="1" si="262"/>
        <v>112082.20678099612</v>
      </c>
      <c r="BS175" s="212">
        <f t="shared" ca="1" si="263"/>
        <v>124391.20163029937</v>
      </c>
      <c r="BT175" s="212">
        <f t="shared" ca="1" si="264"/>
        <v>138837.63853124168</v>
      </c>
      <c r="BU175" s="214">
        <f t="shared" ca="1" si="265"/>
        <v>152830.02523782637</v>
      </c>
      <c r="BV175" s="26">
        <v>12</v>
      </c>
      <c r="BW175" s="211">
        <f t="shared" ca="1" si="290"/>
        <v>6024.1492403045395</v>
      </c>
      <c r="BX175" s="212">
        <f t="shared" ca="1" si="291"/>
        <v>18078.078557675391</v>
      </c>
      <c r="BY175" s="212">
        <f t="shared" ca="1" si="292"/>
        <v>29434.935258420988</v>
      </c>
      <c r="BZ175" s="212">
        <f t="shared" ca="1" si="266"/>
        <v>43593.970425334264</v>
      </c>
      <c r="CA175" s="212">
        <f t="shared" ca="1" si="267"/>
        <v>57102.946029139588</v>
      </c>
      <c r="CB175" s="212">
        <f t="shared" ca="1" si="268"/>
        <v>68392.759294136005</v>
      </c>
      <c r="CC175" s="212">
        <f t="shared" ca="1" si="269"/>
        <v>82497.254855341176</v>
      </c>
      <c r="CD175" s="212">
        <f t="shared" ca="1" si="270"/>
        <v>93225.004674874057</v>
      </c>
      <c r="CE175" s="212">
        <f t="shared" ca="1" si="271"/>
        <v>106065.33200301456</v>
      </c>
      <c r="CF175" s="212">
        <f t="shared" ca="1" si="272"/>
        <v>117366.27140515628</v>
      </c>
      <c r="CG175" s="212">
        <f t="shared" ca="1" si="273"/>
        <v>130439.45978382527</v>
      </c>
      <c r="CH175" s="214">
        <f t="shared" ca="1" si="274"/>
        <v>144888.40092560364</v>
      </c>
    </row>
    <row r="176" spans="48:86" x14ac:dyDescent="0.45">
      <c r="AV176" s="26">
        <v>13</v>
      </c>
      <c r="AW176" s="211">
        <f t="shared" ca="1" si="275"/>
        <v>6230.4322538283659</v>
      </c>
      <c r="AX176" s="212">
        <f t="shared" ca="1" si="276"/>
        <v>19073.010511199616</v>
      </c>
      <c r="AY176" s="212">
        <f t="shared" ca="1" si="277"/>
        <v>30044.279714007796</v>
      </c>
      <c r="AZ176" s="212">
        <f t="shared" ca="1" si="278"/>
        <v>45276.188384185189</v>
      </c>
      <c r="BA176" s="212">
        <f t="shared" ca="1" si="279"/>
        <v>58401.548871585488</v>
      </c>
      <c r="BB176" s="212">
        <f t="shared" ca="1" si="280"/>
        <v>70792.8897388763</v>
      </c>
      <c r="BC176" s="212">
        <f t="shared" ca="1" si="281"/>
        <v>85142.258550761588</v>
      </c>
      <c r="BD176" s="212">
        <f t="shared" ca="1" si="282"/>
        <v>95926.908951556994</v>
      </c>
      <c r="BE176" s="212">
        <f t="shared" ca="1" si="283"/>
        <v>108987.4827952682</v>
      </c>
      <c r="BF176" s="212">
        <f t="shared" ca="1" si="284"/>
        <v>120561.81527633322</v>
      </c>
      <c r="BG176" s="212">
        <f t="shared" ca="1" si="285"/>
        <v>133701.37394315493</v>
      </c>
      <c r="BH176" s="214">
        <f t="shared" ca="1" si="286"/>
        <v>148542.9519063292</v>
      </c>
      <c r="BI176" s="26">
        <v>13</v>
      </c>
      <c r="BJ176" s="211">
        <f t="shared" ca="1" si="287"/>
        <v>6457.7844984998101</v>
      </c>
      <c r="BK176" s="212">
        <f t="shared" ca="1" si="288"/>
        <v>20828.59208337211</v>
      </c>
      <c r="BL176" s="212">
        <f t="shared" ca="1" si="289"/>
        <v>32903.298737005214</v>
      </c>
      <c r="BM176" s="212">
        <f t="shared" ca="1" si="257"/>
        <v>47297.697532042883</v>
      </c>
      <c r="BN176" s="212">
        <f t="shared" ca="1" si="258"/>
        <v>60090.73583517292</v>
      </c>
      <c r="BO176" s="212">
        <f t="shared" ca="1" si="259"/>
        <v>73432.591717970514</v>
      </c>
      <c r="BP176" s="212">
        <f t="shared" ca="1" si="260"/>
        <v>88434.384908632928</v>
      </c>
      <c r="BQ176" s="212">
        <f t="shared" ca="1" si="261"/>
        <v>99293.013168812497</v>
      </c>
      <c r="BR176" s="212">
        <f t="shared" ca="1" si="262"/>
        <v>112782.00254641935</v>
      </c>
      <c r="BS176" s="212">
        <f t="shared" ca="1" si="263"/>
        <v>125351.42068729861</v>
      </c>
      <c r="BT176" s="212">
        <f t="shared" ca="1" si="264"/>
        <v>138949.62405205198</v>
      </c>
      <c r="BU176" s="214">
        <f t="shared" ca="1" si="265"/>
        <v>153551.18040863419</v>
      </c>
      <c r="BV176" s="26">
        <v>13</v>
      </c>
      <c r="BW176" s="211">
        <f t="shared" ca="1" si="290"/>
        <v>6063.0147064962885</v>
      </c>
      <c r="BX176" s="212">
        <f t="shared" ca="1" si="291"/>
        <v>18702.580451587528</v>
      </c>
      <c r="BY176" s="212">
        <f t="shared" ca="1" si="292"/>
        <v>29119.138999473766</v>
      </c>
      <c r="BZ176" s="212">
        <f t="shared" ca="1" si="266"/>
        <v>44266.867610785128</v>
      </c>
      <c r="CA176" s="212">
        <f t="shared" ca="1" si="267"/>
        <v>57527.331174307015</v>
      </c>
      <c r="CB176" s="212">
        <f t="shared" ca="1" si="268"/>
        <v>69043.544762458987</v>
      </c>
      <c r="CC176" s="212">
        <f t="shared" ca="1" si="269"/>
        <v>83065.183253546726</v>
      </c>
      <c r="CD176" s="212">
        <f t="shared" ca="1" si="270"/>
        <v>93909.947027774979</v>
      </c>
      <c r="CE176" s="212">
        <f t="shared" ca="1" si="271"/>
        <v>106682.17187699923</v>
      </c>
      <c r="CF176" s="212">
        <f t="shared" ca="1" si="272"/>
        <v>118062.75485917799</v>
      </c>
      <c r="CG176" s="212">
        <f t="shared" ca="1" si="273"/>
        <v>130636.92599810334</v>
      </c>
      <c r="CH176" s="214">
        <f t="shared" ca="1" si="274"/>
        <v>145766.98409792664</v>
      </c>
    </row>
    <row r="177" spans="48:86" x14ac:dyDescent="0.45">
      <c r="AV177" s="26">
        <v>14</v>
      </c>
      <c r="AW177" s="211">
        <f t="shared" ca="1" si="275"/>
        <v>6877.3360794395103</v>
      </c>
      <c r="AX177" s="212">
        <f t="shared" ca="1" si="276"/>
        <v>19452.939856723657</v>
      </c>
      <c r="AY177" s="212">
        <f t="shared" ca="1" si="277"/>
        <v>30223.602740314309</v>
      </c>
      <c r="AZ177" s="212">
        <f t="shared" ca="1" si="278"/>
        <v>45822.466446633538</v>
      </c>
      <c r="BA177" s="212">
        <f t="shared" ca="1" si="279"/>
        <v>58974.931377488596</v>
      </c>
      <c r="BB177" s="212">
        <f t="shared" ca="1" si="280"/>
        <v>71232.161865564907</v>
      </c>
      <c r="BC177" s="212">
        <f t="shared" ca="1" si="281"/>
        <v>85673.218428260923</v>
      </c>
      <c r="BD177" s="212">
        <f t="shared" ca="1" si="282"/>
        <v>96482.539086357487</v>
      </c>
      <c r="BE177" s="212">
        <f t="shared" ca="1" si="283"/>
        <v>109176.43665399989</v>
      </c>
      <c r="BF177" s="212">
        <f t="shared" ca="1" si="284"/>
        <v>120410.78248921536</v>
      </c>
      <c r="BG177" s="212">
        <f t="shared" ca="1" si="285"/>
        <v>134401.50119952089</v>
      </c>
      <c r="BH177" s="214">
        <f t="shared" ca="1" si="286"/>
        <v>149159.9616680766</v>
      </c>
      <c r="BI177" s="26">
        <v>14</v>
      </c>
      <c r="BJ177" s="211">
        <f t="shared" ca="1" si="287"/>
        <v>7294.7307150788447</v>
      </c>
      <c r="BK177" s="212">
        <f t="shared" ca="1" si="288"/>
        <v>21392.720047101266</v>
      </c>
      <c r="BL177" s="212">
        <f t="shared" ca="1" si="289"/>
        <v>33266.054403648639</v>
      </c>
      <c r="BM177" s="212">
        <f t="shared" ca="1" si="257"/>
        <v>47677.600709506165</v>
      </c>
      <c r="BN177" s="212">
        <f t="shared" ca="1" si="258"/>
        <v>60657.102032474824</v>
      </c>
      <c r="BO177" s="212">
        <f t="shared" ca="1" si="259"/>
        <v>73967.500067159403</v>
      </c>
      <c r="BP177" s="212">
        <f t="shared" ca="1" si="260"/>
        <v>88978.71738720045</v>
      </c>
      <c r="BQ177" s="212">
        <f t="shared" ca="1" si="261"/>
        <v>99894.764788449887</v>
      </c>
      <c r="BR177" s="212">
        <f t="shared" ca="1" si="262"/>
        <v>112819.43397510766</v>
      </c>
      <c r="BS177" s="212">
        <f t="shared" ca="1" si="263"/>
        <v>125084.73883357338</v>
      </c>
      <c r="BT177" s="212">
        <f t="shared" ca="1" si="264"/>
        <v>139855.54786948767</v>
      </c>
      <c r="BU177" s="214">
        <f t="shared" ca="1" si="265"/>
        <v>154378.22245837539</v>
      </c>
      <c r="BV177" s="26">
        <v>14</v>
      </c>
      <c r="BW177" s="211">
        <f t="shared" ca="1" si="290"/>
        <v>6690.562125484239</v>
      </c>
      <c r="BX177" s="212">
        <f t="shared" ca="1" si="291"/>
        <v>19027.374177285168</v>
      </c>
      <c r="BY177" s="212">
        <f t="shared" ca="1" si="292"/>
        <v>29230.080662622036</v>
      </c>
      <c r="BZ177" s="212">
        <f t="shared" ca="1" si="266"/>
        <v>44814.359326775855</v>
      </c>
      <c r="CA177" s="212">
        <f t="shared" ca="1" si="267"/>
        <v>57995.312901249366</v>
      </c>
      <c r="CB177" s="212">
        <f t="shared" ca="1" si="268"/>
        <v>69541.148402258827</v>
      </c>
      <c r="CC177" s="212">
        <f t="shared" ca="1" si="269"/>
        <v>83409.610321818589</v>
      </c>
      <c r="CD177" s="212">
        <f t="shared" ca="1" si="270"/>
        <v>94621.183322700002</v>
      </c>
      <c r="CE177" s="212">
        <f t="shared" ca="1" si="271"/>
        <v>106747.71320834073</v>
      </c>
      <c r="CF177" s="212">
        <f t="shared" ca="1" si="272"/>
        <v>117981.3476960603</v>
      </c>
      <c r="CG177" s="212">
        <f t="shared" ca="1" si="273"/>
        <v>131282.93432793359</v>
      </c>
      <c r="CH177" s="214">
        <f t="shared" ca="1" si="274"/>
        <v>146308.07418897512</v>
      </c>
    </row>
    <row r="178" spans="48:86" x14ac:dyDescent="0.45">
      <c r="AV178" s="26">
        <v>15</v>
      </c>
      <c r="AW178" s="211">
        <f t="shared" ca="1" si="275"/>
        <v>7059.8243177900576</v>
      </c>
      <c r="AX178" s="212">
        <f t="shared" ca="1" si="276"/>
        <v>20095.101946876559</v>
      </c>
      <c r="AY178" s="212">
        <f t="shared" ca="1" si="277"/>
        <v>29883.027651801505</v>
      </c>
      <c r="AZ178" s="212">
        <f t="shared" ca="1" si="278"/>
        <v>46407.074575562568</v>
      </c>
      <c r="BA178" s="212">
        <f t="shared" ca="1" si="279"/>
        <v>59523.474712019175</v>
      </c>
      <c r="BB178" s="212">
        <f t="shared" ca="1" si="280"/>
        <v>71752.752226264201</v>
      </c>
      <c r="BC178" s="212">
        <f t="shared" ca="1" si="281"/>
        <v>86197.656580989773</v>
      </c>
      <c r="BD178" s="212">
        <f t="shared" ca="1" si="282"/>
        <v>96850.906727720503</v>
      </c>
      <c r="BE178" s="212">
        <f t="shared" ca="1" si="283"/>
        <v>109683.24780553785</v>
      </c>
      <c r="BF178" s="212">
        <f t="shared" ca="1" si="284"/>
        <v>120568.89784852778</v>
      </c>
      <c r="BG178" s="212">
        <f t="shared" ca="1" si="285"/>
        <v>135108.56954457768</v>
      </c>
      <c r="BH178" s="214">
        <f t="shared" ca="1" si="286"/>
        <v>149893.05482076164</v>
      </c>
      <c r="BI178" s="26">
        <v>15</v>
      </c>
      <c r="BJ178" s="211">
        <f t="shared" ca="1" si="287"/>
        <v>7667.0567851602455</v>
      </c>
      <c r="BK178" s="212">
        <f t="shared" ca="1" si="288"/>
        <v>21940.257499244512</v>
      </c>
      <c r="BL178" s="212">
        <f t="shared" ca="1" si="289"/>
        <v>32800.878654883418</v>
      </c>
      <c r="BM178" s="212">
        <f t="shared" ca="1" si="257"/>
        <v>48108.696742168126</v>
      </c>
      <c r="BN178" s="212">
        <f t="shared" ca="1" si="258"/>
        <v>61300.158008543258</v>
      </c>
      <c r="BO178" s="212">
        <f t="shared" ca="1" si="259"/>
        <v>74544.602574798089</v>
      </c>
      <c r="BP178" s="212">
        <f t="shared" ca="1" si="260"/>
        <v>89573.565176785298</v>
      </c>
      <c r="BQ178" s="212">
        <f t="shared" ca="1" si="261"/>
        <v>100219.12607344441</v>
      </c>
      <c r="BR178" s="212">
        <f t="shared" ca="1" si="262"/>
        <v>113470.45309586888</v>
      </c>
      <c r="BS178" s="212">
        <f t="shared" ca="1" si="263"/>
        <v>125424.9860638102</v>
      </c>
      <c r="BT178" s="212">
        <f t="shared" ca="1" si="264"/>
        <v>140496.15883563968</v>
      </c>
      <c r="BU178" s="214">
        <f t="shared" ca="1" si="265"/>
        <v>154905.30146007065</v>
      </c>
      <c r="BV178" s="26">
        <v>15</v>
      </c>
      <c r="BW178" s="211">
        <f t="shared" ca="1" si="290"/>
        <v>6840.4334866627141</v>
      </c>
      <c r="BX178" s="212">
        <f t="shared" ca="1" si="291"/>
        <v>19712.451702435144</v>
      </c>
      <c r="BY178" s="212">
        <f t="shared" ca="1" si="292"/>
        <v>28916.033276070088</v>
      </c>
      <c r="BZ178" s="212">
        <f t="shared" ca="1" si="266"/>
        <v>45424.716753311492</v>
      </c>
      <c r="CA178" s="212">
        <f t="shared" ca="1" si="267"/>
        <v>58511.959933232625</v>
      </c>
      <c r="CB178" s="212">
        <f t="shared" ca="1" si="268"/>
        <v>69904.14122202601</v>
      </c>
      <c r="CC178" s="212">
        <f t="shared" ca="1" si="269"/>
        <v>84034.065752439463</v>
      </c>
      <c r="CD178" s="212">
        <f t="shared" ca="1" si="270"/>
        <v>94802.113187677474</v>
      </c>
      <c r="CE178" s="212">
        <f t="shared" ca="1" si="271"/>
        <v>107267.23032696971</v>
      </c>
      <c r="CF178" s="212">
        <f t="shared" ca="1" si="272"/>
        <v>118139.5199157116</v>
      </c>
      <c r="CG178" s="212">
        <f t="shared" ca="1" si="273"/>
        <v>131957.85591948935</v>
      </c>
      <c r="CH178" s="214">
        <f t="shared" ca="1" si="274"/>
        <v>146986.25884180627</v>
      </c>
    </row>
    <row r="179" spans="48:86" x14ac:dyDescent="0.45">
      <c r="AV179" s="26">
        <v>16</v>
      </c>
      <c r="AW179" s="211">
        <f t="shared" ca="1" si="275"/>
        <v>6622.0095329163278</v>
      </c>
      <c r="AX179" s="212">
        <f t="shared" ca="1" si="276"/>
        <v>20523.302802388451</v>
      </c>
      <c r="AY179" s="212">
        <f t="shared" ca="1" si="277"/>
        <v>30274.099097047223</v>
      </c>
      <c r="AZ179" s="212">
        <f t="shared" ca="1" si="278"/>
        <v>46235.657954103881</v>
      </c>
      <c r="BA179" s="212">
        <f t="shared" ca="1" si="279"/>
        <v>59875.351171604059</v>
      </c>
      <c r="BB179" s="212">
        <f t="shared" ca="1" si="280"/>
        <v>72212.350793236677</v>
      </c>
      <c r="BC179" s="212">
        <f t="shared" ca="1" si="281"/>
        <v>85800.281358841632</v>
      </c>
      <c r="BD179" s="212">
        <f t="shared" ca="1" si="282"/>
        <v>97391.035364499461</v>
      </c>
      <c r="BE179" s="212">
        <f t="shared" ca="1" si="283"/>
        <v>110284.50329201613</v>
      </c>
      <c r="BF179" s="212">
        <f t="shared" ca="1" si="284"/>
        <v>121098.35291652642</v>
      </c>
      <c r="BG179" s="212">
        <f t="shared" ca="1" si="285"/>
        <v>135764.28401471584</v>
      </c>
      <c r="BH179" s="214">
        <f t="shared" ca="1" si="286"/>
        <v>150621.44208764174</v>
      </c>
      <c r="BI179" s="26">
        <v>16</v>
      </c>
      <c r="BJ179" s="211">
        <f t="shared" ca="1" si="287"/>
        <v>7105.727803372919</v>
      </c>
      <c r="BK179" s="212">
        <f t="shared" ca="1" si="288"/>
        <v>22464.895174762056</v>
      </c>
      <c r="BL179" s="212">
        <f t="shared" ca="1" si="289"/>
        <v>32980.646683561848</v>
      </c>
      <c r="BM179" s="212">
        <f t="shared" ca="1" si="257"/>
        <v>47944.38466722054</v>
      </c>
      <c r="BN179" s="212">
        <f t="shared" ca="1" si="258"/>
        <v>61620.86780330562</v>
      </c>
      <c r="BO179" s="212">
        <f t="shared" ca="1" si="259"/>
        <v>75228.079622093326</v>
      </c>
      <c r="BP179" s="212">
        <f t="shared" ca="1" si="260"/>
        <v>89304.489286910248</v>
      </c>
      <c r="BQ179" s="212">
        <f t="shared" ca="1" si="261"/>
        <v>100543.91329421842</v>
      </c>
      <c r="BR179" s="212">
        <f t="shared" ca="1" si="262"/>
        <v>113905.80611747189</v>
      </c>
      <c r="BS179" s="212">
        <f t="shared" ca="1" si="263"/>
        <v>126121.90095132908</v>
      </c>
      <c r="BT179" s="212">
        <f t="shared" ca="1" si="264"/>
        <v>141034.67475282933</v>
      </c>
      <c r="BU179" s="214">
        <f t="shared" ca="1" si="265"/>
        <v>155681.31874591357</v>
      </c>
      <c r="BV179" s="26">
        <v>16</v>
      </c>
      <c r="BW179" s="211">
        <f t="shared" ca="1" si="290"/>
        <v>6366.1684811164423</v>
      </c>
      <c r="BX179" s="212">
        <f t="shared" ca="1" si="291"/>
        <v>20173.611840004593</v>
      </c>
      <c r="BY179" s="212">
        <f t="shared" ca="1" si="292"/>
        <v>29351.907602490595</v>
      </c>
      <c r="BZ179" s="212">
        <f t="shared" ca="1" si="266"/>
        <v>45192.987937502985</v>
      </c>
      <c r="CA179" s="212">
        <f t="shared" ca="1" si="267"/>
        <v>58720.324805923789</v>
      </c>
      <c r="CB179" s="212">
        <f t="shared" ca="1" si="268"/>
        <v>70325.707939914646</v>
      </c>
      <c r="CC179" s="212">
        <f t="shared" ca="1" si="269"/>
        <v>83689.269550046767</v>
      </c>
      <c r="CD179" s="212">
        <f t="shared" ca="1" si="270"/>
        <v>95358.410152709024</v>
      </c>
      <c r="CE179" s="212">
        <f t="shared" ca="1" si="271"/>
        <v>107819.82468933956</v>
      </c>
      <c r="CF179" s="212">
        <f t="shared" ca="1" si="272"/>
        <v>118647.95049762083</v>
      </c>
      <c r="CG179" s="212">
        <f t="shared" ca="1" si="273"/>
        <v>132675.95781412601</v>
      </c>
      <c r="CH179" s="214">
        <f t="shared" ca="1" si="274"/>
        <v>147973.51859893472</v>
      </c>
    </row>
    <row r="180" spans="48:86" x14ac:dyDescent="0.45">
      <c r="AV180" s="26">
        <v>17</v>
      </c>
      <c r="AW180" s="211">
        <f t="shared" ca="1" si="275"/>
        <v>7180.9171299562013</v>
      </c>
      <c r="AX180" s="212">
        <f t="shared" ca="1" si="276"/>
        <v>20986.86514251992</v>
      </c>
      <c r="AY180" s="212">
        <f t="shared" ca="1" si="277"/>
        <v>30946.236865365612</v>
      </c>
      <c r="AZ180" s="212">
        <f t="shared" ca="1" si="278"/>
        <v>46811.409576192687</v>
      </c>
      <c r="BA180" s="212">
        <f t="shared" ca="1" si="279"/>
        <v>60334.396461585733</v>
      </c>
      <c r="BB180" s="212">
        <f t="shared" ca="1" si="280"/>
        <v>71654.699239076435</v>
      </c>
      <c r="BC180" s="212">
        <f t="shared" ca="1" si="281"/>
        <v>86369.39588049188</v>
      </c>
      <c r="BD180" s="212">
        <f t="shared" ca="1" si="282"/>
        <v>97986.644751306172</v>
      </c>
      <c r="BE180" s="212">
        <f t="shared" ca="1" si="283"/>
        <v>110999.88504432433</v>
      </c>
      <c r="BF180" s="212">
        <f t="shared" ca="1" si="284"/>
        <v>121802.68531756739</v>
      </c>
      <c r="BG180" s="212">
        <f t="shared" ca="1" si="285"/>
        <v>136507.08986648344</v>
      </c>
      <c r="BH180" s="214">
        <f t="shared" ca="1" si="286"/>
        <v>151366.98151530456</v>
      </c>
      <c r="BI180" s="26">
        <v>17</v>
      </c>
      <c r="BJ180" s="211">
        <f t="shared" ca="1" si="287"/>
        <v>7745.6643701915018</v>
      </c>
      <c r="BK180" s="212">
        <f t="shared" ca="1" si="288"/>
        <v>22763.163798367565</v>
      </c>
      <c r="BL180" s="212">
        <f t="shared" ca="1" si="289"/>
        <v>33748.819976427119</v>
      </c>
      <c r="BM180" s="212">
        <f t="shared" ca="1" si="257"/>
        <v>48580.257785668342</v>
      </c>
      <c r="BN180" s="212">
        <f t="shared" ca="1" si="258"/>
        <v>61927.515899801409</v>
      </c>
      <c r="BO180" s="212">
        <f t="shared" ca="1" si="259"/>
        <v>74631.236002976992</v>
      </c>
      <c r="BP180" s="212">
        <f t="shared" ca="1" si="260"/>
        <v>89738.933073481268</v>
      </c>
      <c r="BQ180" s="212">
        <f t="shared" ca="1" si="261"/>
        <v>101260.7500000522</v>
      </c>
      <c r="BR180" s="212">
        <f t="shared" ca="1" si="262"/>
        <v>114654.54058055943</v>
      </c>
      <c r="BS180" s="212">
        <f t="shared" ca="1" si="263"/>
        <v>126824.59389082096</v>
      </c>
      <c r="BT180" s="212">
        <f t="shared" ca="1" si="264"/>
        <v>141840.1851917535</v>
      </c>
      <c r="BU180" s="214">
        <f t="shared" ca="1" si="265"/>
        <v>156396.21442952135</v>
      </c>
      <c r="BV180" s="26">
        <v>17</v>
      </c>
      <c r="BW180" s="211">
        <f t="shared" ca="1" si="290"/>
        <v>6884.3916518387541</v>
      </c>
      <c r="BX180" s="212">
        <f t="shared" ca="1" si="291"/>
        <v>20655.486047157232</v>
      </c>
      <c r="BY180" s="212">
        <f t="shared" ca="1" si="292"/>
        <v>29949.334766056541</v>
      </c>
      <c r="BZ180" s="212">
        <f t="shared" ca="1" si="266"/>
        <v>45632.835356154901</v>
      </c>
      <c r="CA180" s="212">
        <f t="shared" ca="1" si="267"/>
        <v>59140.570045193075</v>
      </c>
      <c r="CB180" s="212">
        <f t="shared" ca="1" si="268"/>
        <v>69777.783547496656</v>
      </c>
      <c r="CC180" s="212">
        <f t="shared" ca="1" si="269"/>
        <v>84316.67890860491</v>
      </c>
      <c r="CD180" s="212">
        <f t="shared" ca="1" si="270"/>
        <v>95980.742625413128</v>
      </c>
      <c r="CE180" s="212">
        <f t="shared" ca="1" si="271"/>
        <v>108455.69257155582</v>
      </c>
      <c r="CF180" s="212">
        <f t="shared" ca="1" si="272"/>
        <v>119147.49555153915</v>
      </c>
      <c r="CG180" s="212">
        <f t="shared" ca="1" si="273"/>
        <v>133560.0561670223</v>
      </c>
      <c r="CH180" s="214">
        <f t="shared" ca="1" si="274"/>
        <v>148803.83735991817</v>
      </c>
    </row>
    <row r="181" spans="48:86" x14ac:dyDescent="0.45">
      <c r="AV181" s="26">
        <v>18</v>
      </c>
      <c r="AW181" s="211">
        <f t="shared" ca="1" si="275"/>
        <v>7247.1926792219583</v>
      </c>
      <c r="AX181" s="212">
        <f t="shared" ca="1" si="276"/>
        <v>21299.195066099688</v>
      </c>
      <c r="AY181" s="212">
        <f t="shared" ca="1" si="277"/>
        <v>31563.796755162944</v>
      </c>
      <c r="AZ181" s="212">
        <f t="shared" ca="1" si="278"/>
        <v>47482.681786313915</v>
      </c>
      <c r="BA181" s="212">
        <f t="shared" ca="1" si="279"/>
        <v>60993.035960931811</v>
      </c>
      <c r="BB181" s="212">
        <f t="shared" ca="1" si="280"/>
        <v>72288.567194798612</v>
      </c>
      <c r="BC181" s="212">
        <f t="shared" ca="1" si="281"/>
        <v>86927.599619032495</v>
      </c>
      <c r="BD181" s="212">
        <f t="shared" ca="1" si="282"/>
        <v>98628.629902800123</v>
      </c>
      <c r="BE181" s="212">
        <f t="shared" ca="1" si="283"/>
        <v>111738.49169901946</v>
      </c>
      <c r="BF181" s="212">
        <f t="shared" ca="1" si="284"/>
        <v>122292.64439747998</v>
      </c>
      <c r="BG181" s="212">
        <f t="shared" ca="1" si="285"/>
        <v>137266.49454287929</v>
      </c>
      <c r="BH181" s="214">
        <f t="shared" ca="1" si="286"/>
        <v>152121.47464382299</v>
      </c>
      <c r="BI181" s="26">
        <v>18</v>
      </c>
      <c r="BJ181" s="211">
        <f t="shared" ca="1" si="287"/>
        <v>7824.0603495078531</v>
      </c>
      <c r="BK181" s="212">
        <f t="shared" ca="1" si="288"/>
        <v>22916.530837868133</v>
      </c>
      <c r="BL181" s="212">
        <f t="shared" ca="1" si="289"/>
        <v>34344.94781198191</v>
      </c>
      <c r="BM181" s="212">
        <f t="shared" ca="1" si="257"/>
        <v>49467.317941007495</v>
      </c>
      <c r="BN181" s="212">
        <f t="shared" ca="1" si="258"/>
        <v>62577.3014855336</v>
      </c>
      <c r="BO181" s="212">
        <f t="shared" ca="1" si="259"/>
        <v>75281.458089399908</v>
      </c>
      <c r="BP181" s="212">
        <f t="shared" ca="1" si="260"/>
        <v>90302.682843799441</v>
      </c>
      <c r="BQ181" s="212">
        <f t="shared" ca="1" si="261"/>
        <v>101759.39112578354</v>
      </c>
      <c r="BR181" s="212">
        <f t="shared" ca="1" si="262"/>
        <v>115532.07760538517</v>
      </c>
      <c r="BS181" s="212">
        <f t="shared" ca="1" si="263"/>
        <v>127488.74936988554</v>
      </c>
      <c r="BT181" s="212">
        <f t="shared" ca="1" si="264"/>
        <v>142599.42414690737</v>
      </c>
      <c r="BU181" s="214">
        <f t="shared" ca="1" si="265"/>
        <v>156943.97908963703</v>
      </c>
      <c r="BV181" s="26">
        <v>18</v>
      </c>
      <c r="BW181" s="211">
        <f t="shared" ca="1" si="290"/>
        <v>6960.990896878061</v>
      </c>
      <c r="BX181" s="212">
        <f t="shared" ca="1" si="291"/>
        <v>20975.093112185219</v>
      </c>
      <c r="BY181" s="212">
        <f t="shared" ca="1" si="292"/>
        <v>30605.808051961776</v>
      </c>
      <c r="BZ181" s="212">
        <f t="shared" ca="1" si="266"/>
        <v>46344.484312717446</v>
      </c>
      <c r="CA181" s="212">
        <f t="shared" ca="1" si="267"/>
        <v>59719.99923788313</v>
      </c>
      <c r="CB181" s="212">
        <f t="shared" ca="1" si="268"/>
        <v>70427.103297956288</v>
      </c>
      <c r="CC181" s="212">
        <f t="shared" ca="1" si="269"/>
        <v>84983.332311427919</v>
      </c>
      <c r="CD181" s="212">
        <f t="shared" ca="1" si="270"/>
        <v>96646.927317544178</v>
      </c>
      <c r="CE181" s="212">
        <f t="shared" ca="1" si="271"/>
        <v>109151.03520965502</v>
      </c>
      <c r="CF181" s="212">
        <f t="shared" ca="1" si="272"/>
        <v>119651.63437662691</v>
      </c>
      <c r="CG181" s="212">
        <f t="shared" ca="1" si="273"/>
        <v>134214.63084072544</v>
      </c>
      <c r="CH181" s="214">
        <f t="shared" ca="1" si="274"/>
        <v>149608.72758102385</v>
      </c>
    </row>
    <row r="182" spans="48:86" x14ac:dyDescent="0.45">
      <c r="AV182" s="26">
        <v>19</v>
      </c>
      <c r="AW182" s="211">
        <f t="shared" ca="1" si="275"/>
        <v>7903.8894971649588</v>
      </c>
      <c r="AX182" s="212">
        <f t="shared" ca="1" si="276"/>
        <v>22035.808122665665</v>
      </c>
      <c r="AY182" s="212">
        <f t="shared" ca="1" si="277"/>
        <v>32281.973789037354</v>
      </c>
      <c r="AZ182" s="212">
        <f t="shared" ca="1" si="278"/>
        <v>48196.006828701502</v>
      </c>
      <c r="BA182" s="212">
        <f t="shared" ca="1" si="279"/>
        <v>61703.188787625171</v>
      </c>
      <c r="BB182" s="212">
        <f t="shared" ca="1" si="280"/>
        <v>72984.324042051259</v>
      </c>
      <c r="BC182" s="212">
        <f t="shared" ca="1" si="281"/>
        <v>86518.751903428318</v>
      </c>
      <c r="BD182" s="212">
        <f t="shared" ca="1" si="282"/>
        <v>99314.352567308888</v>
      </c>
      <c r="BE182" s="212">
        <f t="shared" ca="1" si="283"/>
        <v>112507.99829878137</v>
      </c>
      <c r="BF182" s="212">
        <f t="shared" ca="1" si="284"/>
        <v>123072.9544765295</v>
      </c>
      <c r="BG182" s="212">
        <f t="shared" ca="1" si="285"/>
        <v>137750.53385280503</v>
      </c>
      <c r="BH182" s="214">
        <f t="shared" ca="1" si="286"/>
        <v>152891.82286664186</v>
      </c>
      <c r="BI182" s="26">
        <v>19</v>
      </c>
      <c r="BJ182" s="211">
        <f t="shared" ca="1" si="287"/>
        <v>8291.4547893469844</v>
      </c>
      <c r="BK182" s="212">
        <f t="shared" ca="1" si="288"/>
        <v>23517.607282282363</v>
      </c>
      <c r="BL182" s="212">
        <f t="shared" ca="1" si="289"/>
        <v>35019.532868182287</v>
      </c>
      <c r="BM182" s="212">
        <f t="shared" ca="1" si="257"/>
        <v>50321.596667306854</v>
      </c>
      <c r="BN182" s="212">
        <f t="shared" ca="1" si="258"/>
        <v>63176.501100080066</v>
      </c>
      <c r="BO182" s="212">
        <f t="shared" ca="1" si="259"/>
        <v>76039.414881564808</v>
      </c>
      <c r="BP182" s="212">
        <f t="shared" ca="1" si="260"/>
        <v>89700.824724020858</v>
      </c>
      <c r="BQ182" s="212">
        <f t="shared" ca="1" si="261"/>
        <v>102666.59073832697</v>
      </c>
      <c r="BR182" s="212">
        <f t="shared" ca="1" si="262"/>
        <v>116211.77247566541</v>
      </c>
      <c r="BS182" s="212">
        <f t="shared" ca="1" si="263"/>
        <v>128453.26511663507</v>
      </c>
      <c r="BT182" s="212">
        <f t="shared" ca="1" si="264"/>
        <v>142962.42498870706</v>
      </c>
      <c r="BU182" s="214">
        <f t="shared" ca="1" si="265"/>
        <v>157665.55097379905</v>
      </c>
      <c r="BV182" s="26">
        <v>19</v>
      </c>
      <c r="BW182" s="211">
        <f t="shared" ca="1" si="290"/>
        <v>7611.2539135928073</v>
      </c>
      <c r="BX182" s="212">
        <f t="shared" ca="1" si="291"/>
        <v>21625.966331434513</v>
      </c>
      <c r="BY182" s="212">
        <f t="shared" ca="1" si="292"/>
        <v>31320.265569106905</v>
      </c>
      <c r="BZ182" s="212">
        <f t="shared" ca="1" si="266"/>
        <v>47045.232811916365</v>
      </c>
      <c r="CA182" s="212">
        <f t="shared" ca="1" si="267"/>
        <v>60323.200903125624</v>
      </c>
      <c r="CB182" s="212">
        <f t="shared" ca="1" si="268"/>
        <v>71196.816875732722</v>
      </c>
      <c r="CC182" s="212">
        <f t="shared" ca="1" si="269"/>
        <v>84617.732678188127</v>
      </c>
      <c r="CD182" s="212">
        <f t="shared" ca="1" si="270"/>
        <v>97329.471777431027</v>
      </c>
      <c r="CE182" s="212">
        <f t="shared" ca="1" si="271"/>
        <v>110015.07750144231</v>
      </c>
      <c r="CF182" s="212">
        <f t="shared" ca="1" si="272"/>
        <v>120384.45428459955</v>
      </c>
      <c r="CG182" s="212">
        <f t="shared" ca="1" si="273"/>
        <v>134663.84739696316</v>
      </c>
      <c r="CH182" s="214">
        <f t="shared" ca="1" si="274"/>
        <v>150390.89129440516</v>
      </c>
    </row>
    <row r="183" spans="48:86" x14ac:dyDescent="0.45">
      <c r="AV183" s="26">
        <v>20</v>
      </c>
      <c r="AW183" s="211">
        <f t="shared" ca="1" si="275"/>
        <v>8701.4479352421477</v>
      </c>
      <c r="AX183" s="212">
        <f t="shared" ca="1" si="276"/>
        <v>22373.914529714726</v>
      </c>
      <c r="AY183" s="212">
        <f t="shared" ca="1" si="277"/>
        <v>33037.52473945402</v>
      </c>
      <c r="AZ183" s="212">
        <f t="shared" ca="1" si="278"/>
        <v>48969.037005195118</v>
      </c>
      <c r="BA183" s="212">
        <f t="shared" ca="1" si="279"/>
        <v>61495.468023164365</v>
      </c>
      <c r="BB183" s="212">
        <f t="shared" ca="1" si="280"/>
        <v>72561.298068105418</v>
      </c>
      <c r="BC183" s="212">
        <f t="shared" ca="1" si="281"/>
        <v>86664.500862002678</v>
      </c>
      <c r="BD183" s="212">
        <f t="shared" ca="1" si="282"/>
        <v>99774.770782250693</v>
      </c>
      <c r="BE183" s="212">
        <f t="shared" ca="1" si="283"/>
        <v>113337.90836216797</v>
      </c>
      <c r="BF183" s="212">
        <f t="shared" ca="1" si="284"/>
        <v>123855.65473607139</v>
      </c>
      <c r="BG183" s="212">
        <f t="shared" ca="1" si="285"/>
        <v>138531.39306037358</v>
      </c>
      <c r="BH183" s="214">
        <f t="shared" ca="1" si="286"/>
        <v>153514.6859121141</v>
      </c>
      <c r="BI183" s="26">
        <v>20</v>
      </c>
      <c r="BJ183" s="211">
        <f t="shared" ca="1" si="287"/>
        <v>9172.3686934469461</v>
      </c>
      <c r="BK183" s="212">
        <f t="shared" ca="1" si="288"/>
        <v>23982.799363310471</v>
      </c>
      <c r="BL183" s="212">
        <f t="shared" ca="1" si="289"/>
        <v>35831.478878126836</v>
      </c>
      <c r="BM183" s="212">
        <f t="shared" ca="1" si="257"/>
        <v>51186.03630574717</v>
      </c>
      <c r="BN183" s="212">
        <f t="shared" ca="1" si="258"/>
        <v>63080.47685886782</v>
      </c>
      <c r="BO183" s="212">
        <f t="shared" ca="1" si="259"/>
        <v>75447.836007769467</v>
      </c>
      <c r="BP183" s="212">
        <f t="shared" ca="1" si="260"/>
        <v>89886.464359425328</v>
      </c>
      <c r="BQ183" s="212">
        <f t="shared" ca="1" si="261"/>
        <v>103053.60110751876</v>
      </c>
      <c r="BR183" s="212">
        <f t="shared" ca="1" si="262"/>
        <v>117226.87752255533</v>
      </c>
      <c r="BS183" s="212">
        <f t="shared" ca="1" si="263"/>
        <v>129198.10394469547</v>
      </c>
      <c r="BT183" s="212">
        <f t="shared" ca="1" si="264"/>
        <v>143919.60971826717</v>
      </c>
      <c r="BU183" s="214">
        <f t="shared" ca="1" si="265"/>
        <v>158066.03094097812</v>
      </c>
      <c r="BV183" s="26">
        <v>20</v>
      </c>
      <c r="BW183" s="211">
        <f t="shared" ca="1" si="290"/>
        <v>8277.0577817779085</v>
      </c>
      <c r="BX183" s="212">
        <f t="shared" ca="1" si="291"/>
        <v>21711.749759302216</v>
      </c>
      <c r="BY183" s="212">
        <f t="shared" ca="1" si="292"/>
        <v>32088.015549075077</v>
      </c>
      <c r="BZ183" s="212">
        <f t="shared" ca="1" si="266"/>
        <v>47805.682459048112</v>
      </c>
      <c r="CA183" s="212">
        <f t="shared" ca="1" si="267"/>
        <v>60170.625082207764</v>
      </c>
      <c r="CB183" s="212">
        <f t="shared" ca="1" si="268"/>
        <v>70800.333173888212</v>
      </c>
      <c r="CC183" s="212">
        <f t="shared" ca="1" si="269"/>
        <v>84754.493111128075</v>
      </c>
      <c r="CD183" s="212">
        <f t="shared" ca="1" si="270"/>
        <v>97755.045112792461</v>
      </c>
      <c r="CE183" s="212">
        <f t="shared" ca="1" si="271"/>
        <v>110808.13712698032</v>
      </c>
      <c r="CF183" s="212">
        <f t="shared" ca="1" si="272"/>
        <v>121067.67421815745</v>
      </c>
      <c r="CG183" s="212">
        <f t="shared" ca="1" si="273"/>
        <v>135496.15250629431</v>
      </c>
      <c r="CH183" s="214">
        <f t="shared" ca="1" si="274"/>
        <v>150829.56625504539</v>
      </c>
    </row>
    <row r="184" spans="48:86" x14ac:dyDescent="0.45">
      <c r="AV184" s="26">
        <v>21</v>
      </c>
      <c r="AW184" s="211">
        <f t="shared" ca="1" si="275"/>
        <v>9529.3540915845679</v>
      </c>
      <c r="AX184" s="212">
        <f t="shared" ca="1" si="276"/>
        <v>23196.694212873317</v>
      </c>
      <c r="AY184" s="212">
        <f t="shared" ca="1" si="277"/>
        <v>33633.638765822354</v>
      </c>
      <c r="AZ184" s="212">
        <f t="shared" ca="1" si="278"/>
        <v>49318.370904540476</v>
      </c>
      <c r="BA184" s="212">
        <f t="shared" ca="1" si="279"/>
        <v>62206.007553280724</v>
      </c>
      <c r="BB184" s="212">
        <f t="shared" ca="1" si="280"/>
        <v>73315.82199654296</v>
      </c>
      <c r="BC184" s="212">
        <f t="shared" ca="1" si="281"/>
        <v>87314.391632343395</v>
      </c>
      <c r="BD184" s="212">
        <f t="shared" ca="1" si="282"/>
        <v>100547.11716261861</v>
      </c>
      <c r="BE184" s="212">
        <f t="shared" ca="1" si="283"/>
        <v>113131.3210845303</v>
      </c>
      <c r="BF184" s="212">
        <f t="shared" ca="1" si="284"/>
        <v>124051.99353498893</v>
      </c>
      <c r="BG184" s="212">
        <f t="shared" ca="1" si="285"/>
        <v>139056.90812718868</v>
      </c>
      <c r="BH184" s="214">
        <f t="shared" ca="1" si="286"/>
        <v>154394.19275965387</v>
      </c>
      <c r="BI184" s="26">
        <v>21</v>
      </c>
      <c r="BJ184" s="211">
        <f t="shared" ca="1" si="287"/>
        <v>9874.6659361597594</v>
      </c>
      <c r="BK184" s="212">
        <f t="shared" ca="1" si="288"/>
        <v>25019.239634046739</v>
      </c>
      <c r="BL184" s="212">
        <f t="shared" ca="1" si="289"/>
        <v>36541.842933464904</v>
      </c>
      <c r="BM184" s="212">
        <f t="shared" ca="1" si="257"/>
        <v>51472.146494636727</v>
      </c>
      <c r="BN184" s="212">
        <f t="shared" ca="1" si="258"/>
        <v>63930.420813362514</v>
      </c>
      <c r="BO184" s="212">
        <f t="shared" ca="1" si="259"/>
        <v>76271.977080378812</v>
      </c>
      <c r="BP184" s="212">
        <f t="shared" ca="1" si="260"/>
        <v>90387.740530153125</v>
      </c>
      <c r="BQ184" s="212">
        <f t="shared" ca="1" si="261"/>
        <v>103959.93853838214</v>
      </c>
      <c r="BR184" s="212">
        <f t="shared" ca="1" si="262"/>
        <v>117242.59465659536</v>
      </c>
      <c r="BS184" s="212">
        <f t="shared" ca="1" si="263"/>
        <v>129474.84164690995</v>
      </c>
      <c r="BT184" s="212">
        <f t="shared" ca="1" si="264"/>
        <v>144668.19298097136</v>
      </c>
      <c r="BU184" s="214">
        <f t="shared" ca="1" si="265"/>
        <v>158892.29114631162</v>
      </c>
      <c r="BV184" s="26">
        <v>21</v>
      </c>
      <c r="BW184" s="211">
        <f t="shared" ca="1" si="290"/>
        <v>9089.0526380768297</v>
      </c>
      <c r="BX184" s="212">
        <f t="shared" ca="1" si="291"/>
        <v>22569.686547223413</v>
      </c>
      <c r="BY184" s="212">
        <f t="shared" ca="1" si="292"/>
        <v>32784.728040713511</v>
      </c>
      <c r="BZ184" s="212">
        <f t="shared" ca="1" si="266"/>
        <v>48192.175383686059</v>
      </c>
      <c r="CA184" s="212">
        <f t="shared" ca="1" si="267"/>
        <v>60886.879729492932</v>
      </c>
      <c r="CB184" s="212">
        <f t="shared" ca="1" si="268"/>
        <v>71524.246775415435</v>
      </c>
      <c r="CC184" s="212">
        <f t="shared" ca="1" si="269"/>
        <v>85329.945502614748</v>
      </c>
      <c r="CD184" s="212">
        <f t="shared" ca="1" si="270"/>
        <v>98559.849142337975</v>
      </c>
      <c r="CE184" s="212">
        <f t="shared" ca="1" si="271"/>
        <v>110673.69324254101</v>
      </c>
      <c r="CF184" s="212">
        <f t="shared" ca="1" si="272"/>
        <v>121316.2144975737</v>
      </c>
      <c r="CG184" s="212">
        <f t="shared" ca="1" si="273"/>
        <v>136054.41045672106</v>
      </c>
      <c r="CH184" s="214">
        <f t="shared" ca="1" si="274"/>
        <v>151765.7663877735</v>
      </c>
    </row>
    <row r="185" spans="48:86" x14ac:dyDescent="0.45">
      <c r="AV185" s="26">
        <v>22</v>
      </c>
      <c r="AW185" s="211">
        <f t="shared" ca="1" si="275"/>
        <v>10373.723111700727</v>
      </c>
      <c r="AX185" s="212">
        <f t="shared" ca="1" si="276"/>
        <v>24050.867997366287</v>
      </c>
      <c r="AY185" s="212">
        <f t="shared" ca="1" si="277"/>
        <v>34467.632801840809</v>
      </c>
      <c r="AZ185" s="212">
        <f t="shared" ca="1" si="278"/>
        <v>50063.873908465634</v>
      </c>
      <c r="BA185" s="212">
        <f t="shared" ca="1" si="279"/>
        <v>62903.754924526293</v>
      </c>
      <c r="BB185" s="212">
        <f t="shared" ca="1" si="280"/>
        <v>74126.335530766955</v>
      </c>
      <c r="BC185" s="212">
        <f t="shared" ca="1" si="281"/>
        <v>88090.847454768314</v>
      </c>
      <c r="BD185" s="212">
        <f t="shared" ca="1" si="282"/>
        <v>101287.45331424718</v>
      </c>
      <c r="BE185" s="212">
        <f t="shared" ca="1" si="283"/>
        <v>113974.22871682934</v>
      </c>
      <c r="BF185" s="212">
        <f t="shared" ca="1" si="284"/>
        <v>123924.45174143827</v>
      </c>
      <c r="BG185" s="212">
        <f t="shared" ca="1" si="285"/>
        <v>139701.8626297783</v>
      </c>
      <c r="BH185" s="214">
        <f t="shared" ca="1" si="286"/>
        <v>155276.77747601207</v>
      </c>
      <c r="BI185" s="26">
        <v>22</v>
      </c>
      <c r="BJ185" s="211">
        <f t="shared" ca="1" si="287"/>
        <v>10872.123090026285</v>
      </c>
      <c r="BK185" s="212">
        <f t="shared" ca="1" si="288"/>
        <v>25775.683162996716</v>
      </c>
      <c r="BL185" s="212">
        <f t="shared" ca="1" si="289"/>
        <v>37465.069431016826</v>
      </c>
      <c r="BM185" s="212">
        <f t="shared" ca="1" si="257"/>
        <v>52053.675588869868</v>
      </c>
      <c r="BN185" s="212">
        <f t="shared" ca="1" si="258"/>
        <v>64808.303528648292</v>
      </c>
      <c r="BO185" s="212">
        <f t="shared" ca="1" si="259"/>
        <v>77285.432824940683</v>
      </c>
      <c r="BP185" s="212">
        <f t="shared" ca="1" si="260"/>
        <v>91162.54582218334</v>
      </c>
      <c r="BQ185" s="212">
        <f t="shared" ca="1" si="261"/>
        <v>104751.85089712898</v>
      </c>
      <c r="BR185" s="212">
        <f t="shared" ca="1" si="262"/>
        <v>117954.65235679346</v>
      </c>
      <c r="BS185" s="212">
        <f t="shared" ca="1" si="263"/>
        <v>129350.38674669914</v>
      </c>
      <c r="BT185" s="212">
        <f t="shared" ca="1" si="264"/>
        <v>145203.97820052214</v>
      </c>
      <c r="BU185" s="214">
        <f t="shared" ca="1" si="265"/>
        <v>159606.32251522862</v>
      </c>
      <c r="BV185" s="26">
        <v>22</v>
      </c>
      <c r="BW185" s="211">
        <f t="shared" ca="1" si="290"/>
        <v>9867.6224186257932</v>
      </c>
      <c r="BX185" s="212">
        <f t="shared" ca="1" si="291"/>
        <v>23411.673029490943</v>
      </c>
      <c r="BY185" s="212">
        <f t="shared" ca="1" si="292"/>
        <v>33695.656039213914</v>
      </c>
      <c r="BZ185" s="212">
        <f t="shared" ca="1" si="266"/>
        <v>48955.892530442252</v>
      </c>
      <c r="CA185" s="212">
        <f t="shared" ca="1" si="267"/>
        <v>61676.584582851421</v>
      </c>
      <c r="CB185" s="212">
        <f t="shared" ca="1" si="268"/>
        <v>72204.801135979578</v>
      </c>
      <c r="CC185" s="212">
        <f t="shared" ca="1" si="269"/>
        <v>86191.07075934895</v>
      </c>
      <c r="CD185" s="212">
        <f t="shared" ca="1" si="270"/>
        <v>99365.588800356054</v>
      </c>
      <c r="CE185" s="212">
        <f t="shared" ca="1" si="271"/>
        <v>111509.83379667709</v>
      </c>
      <c r="CF185" s="212">
        <f t="shared" ca="1" si="272"/>
        <v>121239.23121535701</v>
      </c>
      <c r="CG185" s="212">
        <f t="shared" ca="1" si="273"/>
        <v>136624.04906512241</v>
      </c>
      <c r="CH185" s="214">
        <f t="shared" ca="1" si="274"/>
        <v>152700.07475244059</v>
      </c>
    </row>
    <row r="186" spans="48:86" ht="14.65" thickBot="1" x14ac:dyDescent="0.5">
      <c r="AV186" s="83">
        <v>23</v>
      </c>
      <c r="AW186" s="215">
        <f t="shared" ca="1" si="275"/>
        <v>11085.494347036023</v>
      </c>
      <c r="AX186" s="216">
        <f t="shared" ca="1" si="276"/>
        <v>23739.348056864936</v>
      </c>
      <c r="AY186" s="216">
        <f t="shared" ca="1" si="277"/>
        <v>35278.744320476122</v>
      </c>
      <c r="AZ186" s="216">
        <f t="shared" ca="1" si="278"/>
        <v>50073.216040429717</v>
      </c>
      <c r="BA186" s="216">
        <f t="shared" ca="1" si="279"/>
        <v>63186.212793868159</v>
      </c>
      <c r="BB186" s="216">
        <f t="shared" ca="1" si="280"/>
        <v>74961.218404112296</v>
      </c>
      <c r="BC186" s="216">
        <f t="shared" ca="1" si="281"/>
        <v>87887.040240871444</v>
      </c>
      <c r="BD186" s="216">
        <f t="shared" ca="1" si="282"/>
        <v>102099.14069523275</v>
      </c>
      <c r="BE186" s="216">
        <f t="shared" ca="1" si="283"/>
        <v>114743.84180030091</v>
      </c>
      <c r="BF186" s="216">
        <f t="shared" ca="1" si="284"/>
        <v>124823.36629924511</v>
      </c>
      <c r="BG186" s="216">
        <f t="shared" ca="1" si="285"/>
        <v>140572.94142141912</v>
      </c>
      <c r="BH186" s="217">
        <f t="shared" ca="1" si="286"/>
        <v>156191.60390623673</v>
      </c>
      <c r="BI186" s="83">
        <v>23</v>
      </c>
      <c r="BJ186" s="215">
        <f t="shared" ca="1" si="287"/>
        <v>11765.407312739344</v>
      </c>
      <c r="BK186" s="216">
        <f t="shared" ca="1" si="288"/>
        <v>25489.403843117019</v>
      </c>
      <c r="BL186" s="216">
        <f t="shared" ca="1" si="289"/>
        <v>38079.812215749545</v>
      </c>
      <c r="BM186" s="216">
        <f t="shared" ca="1" si="257"/>
        <v>52004.448787000852</v>
      </c>
      <c r="BN186" s="216">
        <f t="shared" ca="1" si="258"/>
        <v>64934.897695508786</v>
      </c>
      <c r="BO186" s="216">
        <f t="shared" ca="1" si="259"/>
        <v>78104.969928958162</v>
      </c>
      <c r="BP186" s="216">
        <f t="shared" ca="1" si="260"/>
        <v>91128.444040694201</v>
      </c>
      <c r="BQ186" s="216">
        <f t="shared" ca="1" si="261"/>
        <v>105424.08863905034</v>
      </c>
      <c r="BR186" s="216">
        <f t="shared" ca="1" si="262"/>
        <v>118779.4700616411</v>
      </c>
      <c r="BS186" s="216">
        <f t="shared" ca="1" si="263"/>
        <v>130376.08579643824</v>
      </c>
      <c r="BT186" s="216">
        <f t="shared" ca="1" si="264"/>
        <v>146167.20848344214</v>
      </c>
      <c r="BU186" s="217">
        <f t="shared" ca="1" si="265"/>
        <v>160300.41846880587</v>
      </c>
      <c r="BV186" s="83">
        <v>23</v>
      </c>
      <c r="BW186" s="215">
        <f t="shared" ca="1" si="290"/>
        <v>10578.281106857825</v>
      </c>
      <c r="BX186" s="216">
        <f t="shared" ca="1" si="291"/>
        <v>23072.378955373431</v>
      </c>
      <c r="BY186" s="216">
        <f t="shared" ca="1" si="292"/>
        <v>34349.951402923987</v>
      </c>
      <c r="BZ186" s="216">
        <f t="shared" ca="1" si="266"/>
        <v>48877.51774187656</v>
      </c>
      <c r="CA186" s="216">
        <f t="shared" ca="1" si="267"/>
        <v>61941.681117785287</v>
      </c>
      <c r="CB186" s="216">
        <f t="shared" ca="1" si="268"/>
        <v>72982.454831363371</v>
      </c>
      <c r="CC186" s="216">
        <f t="shared" ca="1" si="269"/>
        <v>85710.088704835085</v>
      </c>
      <c r="CD186" s="216">
        <f t="shared" ca="1" si="270"/>
        <v>100174.38937563583</v>
      </c>
      <c r="CE186" s="216">
        <f t="shared" ca="1" si="271"/>
        <v>112316.08362999094</v>
      </c>
      <c r="CF186" s="216">
        <f t="shared" ca="1" si="272"/>
        <v>122119.9722081427</v>
      </c>
      <c r="CG186" s="216">
        <f t="shared" ca="1" si="273"/>
        <v>137537.65803140189</v>
      </c>
      <c r="CH186" s="217">
        <f t="shared" ca="1" si="274"/>
        <v>153527.34700888951</v>
      </c>
    </row>
  </sheetData>
  <mergeCells count="111">
    <mergeCell ref="BO161:BR161"/>
    <mergeCell ref="BV161:BV162"/>
    <mergeCell ref="BW161:CA161"/>
    <mergeCell ref="AV161:AV162"/>
    <mergeCell ref="AW161:BA161"/>
    <mergeCell ref="BB161:BE161"/>
    <mergeCell ref="AW159:BB159"/>
    <mergeCell ref="BF159:BG159"/>
    <mergeCell ref="BI161:BI162"/>
    <mergeCell ref="BJ161:BN161"/>
    <mergeCell ref="B6:G6"/>
    <mergeCell ref="B10:G10"/>
    <mergeCell ref="C11:D11"/>
    <mergeCell ref="C12:D12"/>
    <mergeCell ref="B13:C13"/>
    <mergeCell ref="D13:F13"/>
    <mergeCell ref="G13:G14"/>
    <mergeCell ref="D16:F16"/>
    <mergeCell ref="G16:G17"/>
    <mergeCell ref="BC148:BE148"/>
    <mergeCell ref="AW149:BB150"/>
    <mergeCell ref="BF149:BG150"/>
    <mergeCell ref="AW152:BB152"/>
    <mergeCell ref="AW151:BB151"/>
    <mergeCell ref="AW158:BB158"/>
    <mergeCell ref="BC149:BC150"/>
    <mergeCell ref="AW157:BB157"/>
    <mergeCell ref="AW156:BB156"/>
    <mergeCell ref="AW155:BB155"/>
    <mergeCell ref="AW154:BB154"/>
    <mergeCell ref="AW153:BB153"/>
    <mergeCell ref="BF156:BG156"/>
    <mergeCell ref="BF157:BG157"/>
    <mergeCell ref="BF158:BG158"/>
    <mergeCell ref="BF151:BG151"/>
    <mergeCell ref="BF152:BG152"/>
    <mergeCell ref="BF153:BG153"/>
    <mergeCell ref="BF154:BG154"/>
    <mergeCell ref="BF155:BG155"/>
    <mergeCell ref="BD149:BD150"/>
    <mergeCell ref="BE149:BE150"/>
    <mergeCell ref="BW63:CA63"/>
    <mergeCell ref="CB63:CF63"/>
    <mergeCell ref="CB91:CG91"/>
    <mergeCell ref="BW91:CA91"/>
    <mergeCell ref="AV119:AV120"/>
    <mergeCell ref="AW119:BA119"/>
    <mergeCell ref="BI119:BI120"/>
    <mergeCell ref="BJ119:BN119"/>
    <mergeCell ref="BV119:BV120"/>
    <mergeCell ref="BW119:CA119"/>
    <mergeCell ref="CB119:CE119"/>
    <mergeCell ref="BB119:BE119"/>
    <mergeCell ref="BO119:BR119"/>
    <mergeCell ref="BJ63:BN63"/>
    <mergeCell ref="BO63:BR63"/>
    <mergeCell ref="BO91:BS91"/>
    <mergeCell ref="BJ91:BN91"/>
    <mergeCell ref="BV63:BV64"/>
    <mergeCell ref="BV91:BV92"/>
    <mergeCell ref="AX3:BI4"/>
    <mergeCell ref="AV32:AV33"/>
    <mergeCell ref="AW32:AZ32"/>
    <mergeCell ref="AW63:BA63"/>
    <mergeCell ref="BB63:BE63"/>
    <mergeCell ref="BB91:BE91"/>
    <mergeCell ref="AW91:BA91"/>
    <mergeCell ref="AV63:AV64"/>
    <mergeCell ref="AV91:AV92"/>
    <mergeCell ref="BI63:BI64"/>
    <mergeCell ref="BI91:BI92"/>
    <mergeCell ref="W69:X69"/>
    <mergeCell ref="AB32:AC32"/>
    <mergeCell ref="W33:W34"/>
    <mergeCell ref="X33:X34"/>
    <mergeCell ref="AB33:AB34"/>
    <mergeCell ref="AC33:AC34"/>
    <mergeCell ref="Y33:Y34"/>
    <mergeCell ref="AI63:AL63"/>
    <mergeCell ref="AI91:AL91"/>
    <mergeCell ref="AH91:AH92"/>
    <mergeCell ref="AB69:AC69"/>
    <mergeCell ref="J32:K32"/>
    <mergeCell ref="AH4:AH5"/>
    <mergeCell ref="AH32:AH33"/>
    <mergeCell ref="AH63:AH64"/>
    <mergeCell ref="AV3:AV5"/>
    <mergeCell ref="AV2:AW2"/>
    <mergeCell ref="I4:I5"/>
    <mergeCell ref="I32:I33"/>
    <mergeCell ref="AD33:AD34"/>
    <mergeCell ref="AF33:AF34"/>
    <mergeCell ref="AE33:AE34"/>
    <mergeCell ref="AI4:AK4"/>
    <mergeCell ref="AI32:AL32"/>
    <mergeCell ref="W32:X32"/>
    <mergeCell ref="AW3:AW5"/>
    <mergeCell ref="AA33:AA34"/>
    <mergeCell ref="Z33:Z34"/>
    <mergeCell ref="I62:I64"/>
    <mergeCell ref="J62:U63"/>
    <mergeCell ref="J93:U94"/>
    <mergeCell ref="H61:I61"/>
    <mergeCell ref="H62:H64"/>
    <mergeCell ref="H92:I92"/>
    <mergeCell ref="H93:H95"/>
    <mergeCell ref="H123:I123"/>
    <mergeCell ref="H124:H126"/>
    <mergeCell ref="I93:I95"/>
    <mergeCell ref="I124:I126"/>
    <mergeCell ref="J124:U125"/>
  </mergeCells>
  <conditionalFormatting sqref="AW65:BH8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3:BH11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5:BH88 AW93:BH116">
    <cfRule type="cellIs" priority="32" operator="between">
      <formula>0</formula>
      <formula>10000</formula>
    </cfRule>
  </conditionalFormatting>
  <conditionalFormatting sqref="J65:U88 J96:U119 J127:U15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65:BH88 BJ65:BU88 BW65:CH8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W93:CH116 BJ93:BU116 AW93:BH11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5:AT88">
    <cfRule type="colorScale" priority="28">
      <colorScale>
        <cfvo type="min"/>
        <cfvo type="max"/>
        <color rgb="FFFFEF9C"/>
        <color rgb="FF63BE7B"/>
      </colorScale>
    </cfRule>
  </conditionalFormatting>
  <conditionalFormatting sqref="AI93:AT116">
    <cfRule type="colorScale" priority="27">
      <colorScale>
        <cfvo type="min"/>
        <cfvo type="max"/>
        <color rgb="FFFFEF9C"/>
        <color rgb="FF63BE7B"/>
      </colorScale>
    </cfRule>
  </conditionalFormatting>
  <conditionalFormatting sqref="AX6:BI30">
    <cfRule type="colorScale" priority="2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I13:AT22 AI11 AI12:AK12 AQ12:AT12 AR11:AT11 AQ23:AT23 AS24:AT24 AI23:AK23 AI24:AJ2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21:AT144">
    <cfRule type="colorScale" priority="24">
      <colorScale>
        <cfvo type="min"/>
        <cfvo type="max"/>
        <color rgb="FFFFEF9C"/>
        <color rgb="FF63BE7B"/>
      </colorScale>
    </cfRule>
  </conditionalFormatting>
  <conditionalFormatting sqref="J13:U22 R23:U23 T24:U24 J23:L23 J24:K24 J12:L12 J11 R12:U12 S11:U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U58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I34:AT5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34:BH5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152:BE152">
    <cfRule type="cellIs" dxfId="38" priority="17" operator="lessThan">
      <formula>0.5</formula>
    </cfRule>
    <cfRule type="cellIs" dxfId="37" priority="19" operator="greaterThan">
      <formula>0.5</formula>
    </cfRule>
  </conditionalFormatting>
  <conditionalFormatting sqref="BC153:BE153">
    <cfRule type="cellIs" dxfId="36" priority="16" operator="equal">
      <formula>0</formula>
    </cfRule>
    <cfRule type="cellIs" dxfId="35" priority="18" operator="greaterThan">
      <formula>0</formula>
    </cfRule>
  </conditionalFormatting>
  <conditionalFormatting sqref="BC154">
    <cfRule type="cellIs" dxfId="34" priority="11" operator="lessThan">
      <formula>$BC$155</formula>
    </cfRule>
    <cfRule type="cellIs" dxfId="33" priority="12" operator="greaterThan">
      <formula>$BC$155</formula>
    </cfRule>
  </conditionalFormatting>
  <conditionalFormatting sqref="BD154">
    <cfRule type="cellIs" dxfId="32" priority="9" operator="lessThan">
      <formula>$BD$155</formula>
    </cfRule>
    <cfRule type="cellIs" dxfId="31" priority="10" operator="greaterThan">
      <formula>$BD$155</formula>
    </cfRule>
  </conditionalFormatting>
  <conditionalFormatting sqref="BE154">
    <cfRule type="cellIs" dxfId="30" priority="8" operator="lessThan">
      <formula>$BE$155</formula>
    </cfRule>
  </conditionalFormatting>
  <conditionalFormatting sqref="BC158:BE158">
    <cfRule type="cellIs" dxfId="29" priority="6" operator="lessThan">
      <formula>5</formula>
    </cfRule>
    <cfRule type="cellIs" dxfId="28" priority="7" operator="greaterThan">
      <formula>5</formula>
    </cfRule>
  </conditionalFormatting>
  <conditionalFormatting sqref="BC159:BE159">
    <cfRule type="cellIs" dxfId="2" priority="2" operator="equal">
      <formula>0</formula>
    </cfRule>
    <cfRule type="cellIs" dxfId="1" priority="1" operator="notEqual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Nicholson</dc:creator>
  <cp:lastModifiedBy>Jessica Nicholson</cp:lastModifiedBy>
  <dcterms:created xsi:type="dcterms:W3CDTF">2022-10-04T14:15:04Z</dcterms:created>
  <dcterms:modified xsi:type="dcterms:W3CDTF">2022-12-23T21:40:12Z</dcterms:modified>
</cp:coreProperties>
</file>